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4965" activeTab="2"/>
  </bookViews>
  <sheets>
    <sheet name="ΕΝΕΡΓΗΤΙΚΟ" sheetId="1" r:id="rId1"/>
    <sheet name="ΠΑΘΗΤΙΚΟ" sheetId="2" r:id="rId2"/>
    <sheet name="ΑΠΟΤΕΛΕΣΜΑΤΑ ΧΡΗΣΗΣ" sheetId="3" r:id="rId3"/>
  </sheets>
  <definedNames>
    <definedName name="_xlnm.Print_Area" localSheetId="0">'ΕΝΕΡΓΗΤΙΚΟ'!$A$1:$M$55</definedName>
    <definedName name="_xlnm.Print_Area" localSheetId="1">'ΠΑΘΗΤΙΚΟ'!$A$1:$H$55</definedName>
  </definedNames>
  <calcPr fullCalcOnLoad="1"/>
</workbook>
</file>

<file path=xl/sharedStrings.xml><?xml version="1.0" encoding="utf-8"?>
<sst xmlns="http://schemas.openxmlformats.org/spreadsheetml/2006/main" count="201" uniqueCount="169">
  <si>
    <t>A. M. A. E. 20416/57/B/89/006</t>
  </si>
  <si>
    <t>ΕΝΕΡΓΗΤΙΚΟ</t>
  </si>
  <si>
    <t>ΠΑΘΗΤΙΚΟ</t>
  </si>
  <si>
    <t xml:space="preserve">Αξία </t>
  </si>
  <si>
    <t>Αξία</t>
  </si>
  <si>
    <t>Κλειομένης</t>
  </si>
  <si>
    <t>Αποσβέσεις</t>
  </si>
  <si>
    <t>Β.</t>
  </si>
  <si>
    <t>Α.</t>
  </si>
  <si>
    <t>ΙΔΙΑ ΚΕΦΑΛΑΙΑ</t>
  </si>
  <si>
    <t>16.10</t>
  </si>
  <si>
    <t>16.17</t>
  </si>
  <si>
    <t>40.00</t>
  </si>
  <si>
    <t xml:space="preserve">Γ. </t>
  </si>
  <si>
    <t>ΠΑΓΙΟ ΕΝΕΡΓΗΤΙΚΟ</t>
  </si>
  <si>
    <t>41.10</t>
  </si>
  <si>
    <t>42.01</t>
  </si>
  <si>
    <t>18.00</t>
  </si>
  <si>
    <t>18.11</t>
  </si>
  <si>
    <t>Γ.</t>
  </si>
  <si>
    <t>ΥΠΟΧΡΕΩΣΕΙΣ</t>
  </si>
  <si>
    <t>Δ.</t>
  </si>
  <si>
    <t>ΚΥΚΛΟΦΟΡΟΥΝ ΕΝΕΡΓΗΤΙΚΟ</t>
  </si>
  <si>
    <t>38.00</t>
  </si>
  <si>
    <t>ΓΕΝΙΚΟ ΣΥΝΟΛΟ ΕΝΕΡΓΗΤΙΚΟΥ (Β+Γ+Δ)</t>
  </si>
  <si>
    <t>Ο ΔΙΕΥΘΥΝΩΝ ΣΥΜΒΟΥΛΟΣ</t>
  </si>
  <si>
    <t>ΚΙΟΣΕΟΓΛΟΥ ΙΟΡΔΑΝΗΣ</t>
  </si>
  <si>
    <t>Κύκλος εργασιών</t>
  </si>
  <si>
    <t>Σύνολο</t>
  </si>
  <si>
    <t>ΕΞΟΔΑ ΕΓΚΑΤΑΣΤΑΣΗΣ</t>
  </si>
  <si>
    <t>Έξοδα Ίδρυσης &amp; πρώτης εγκατάστασης</t>
  </si>
  <si>
    <t>ΙΙ.</t>
  </si>
  <si>
    <t>Ενσώματες Ακινητοποιήσεις</t>
  </si>
  <si>
    <t>ΙΙΙ.</t>
  </si>
  <si>
    <t>Απαιτήσεις</t>
  </si>
  <si>
    <t>IV.</t>
  </si>
  <si>
    <t>Διαθέσιμα</t>
  </si>
  <si>
    <t>I.</t>
  </si>
  <si>
    <t>Κεφάλαιο</t>
  </si>
  <si>
    <t>Διαφορές αναπροσαρμογής - Επιχορηγήσεις επενδύσεων</t>
  </si>
  <si>
    <t>Αποτελέσματα εις νέο</t>
  </si>
  <si>
    <t>Βραχυπρόθεσμες υποχρέωσεις</t>
  </si>
  <si>
    <t>Κτήσης</t>
  </si>
  <si>
    <t>Αναπόσβεστη</t>
  </si>
  <si>
    <t>ΑΠΟΤΕΛΕΣΜΑΤΑ ΕΚΜΕΤΑΛΕΥΣΗΣ</t>
  </si>
  <si>
    <t>Ι.</t>
  </si>
  <si>
    <t>86.00.00</t>
  </si>
  <si>
    <t>86.00.00.000</t>
  </si>
  <si>
    <t>86.00.00.001</t>
  </si>
  <si>
    <t>86.00 + 86.01</t>
  </si>
  <si>
    <t>Μικτά αποτελέσματα (κέρδη ή ζημίες)</t>
  </si>
  <si>
    <t>Ολικά αποτελέσματα εκμετάλλευσης</t>
  </si>
  <si>
    <t>86.02.07</t>
  </si>
  <si>
    <t>Σύνολο Παγίου Ενεργητικού (Γιι+Γιιι)</t>
  </si>
  <si>
    <t>Σύνολο Κυκλοφορούντος Ενεργητικού (Διι+Διv)</t>
  </si>
  <si>
    <t>ΚΙΤΣΟΣ ΧΡΗΣΤΟΣ</t>
  </si>
  <si>
    <t>ΑΔΤ  Ι.482242</t>
  </si>
  <si>
    <t xml:space="preserve">            μη ενσωματωμένων στο λειτουργικό κόστος</t>
  </si>
  <si>
    <t>κλειόμενης</t>
  </si>
  <si>
    <t>Ποσά σε ευρώ</t>
  </si>
  <si>
    <t>ΓΕΝΙΚΟ ΣΥΝΟΛΟ ΠΑΘΗΤΙΚΟΥ (Α+Γ)</t>
  </si>
  <si>
    <t>Συμμετοχές και άλλες μακροπρόθε-</t>
  </si>
  <si>
    <t>σμες χρηματοοικονομικές απαιτήσεις</t>
  </si>
  <si>
    <t>Πλέον: Άλλα έσοδα εκμετάλλευσης</t>
  </si>
  <si>
    <t>Σύνολο αποτελέσματος</t>
  </si>
  <si>
    <r>
      <t>Μείον:</t>
    </r>
    <r>
      <rPr>
        <sz val="8"/>
        <rFont val="Arial Greek"/>
        <family val="2"/>
      </rPr>
      <t xml:space="preserve"> Κόστος πωλήσεων</t>
    </r>
  </si>
  <si>
    <r>
      <t>Μείον:</t>
    </r>
    <r>
      <rPr>
        <sz val="8"/>
        <rFont val="Arial Greek"/>
        <family val="2"/>
      </rPr>
      <t xml:space="preserve"> Έκτακτα και ανόργανα έξοδα</t>
    </r>
  </si>
  <si>
    <r>
      <t>Μείον:</t>
    </r>
    <r>
      <rPr>
        <sz val="8"/>
        <rFont val="Arial Greek"/>
        <family val="2"/>
      </rPr>
      <t xml:space="preserve"> Σύνολο αποσβέσεων παγίων στοιχείων</t>
    </r>
  </si>
  <si>
    <t>Αποτέλεσμα εις νέο (Ζημία)</t>
  </si>
  <si>
    <t>Έξοδα Αναδιοργάνωσης</t>
  </si>
  <si>
    <t xml:space="preserve">      Ο ΠΡΟΕΔΡΟΣ                         Ο ΔΙΕΥΘΥΝΩΝ ΣΥΜΒΟΥΛΟΣ</t>
  </si>
  <si>
    <t>Σύνολο Εξόδων Εγκατάστασης &amp; Αναδιοργάνωσης</t>
  </si>
  <si>
    <t>30.00-03</t>
  </si>
  <si>
    <t>Μεταφορικά Μέσα</t>
  </si>
  <si>
    <t>Σύνολο Απαιτήσεων</t>
  </si>
  <si>
    <t>38.03</t>
  </si>
  <si>
    <t>Σύνολο Διαθεσίμων</t>
  </si>
  <si>
    <t>42.02</t>
  </si>
  <si>
    <t>42.04</t>
  </si>
  <si>
    <t xml:space="preserve">ΚΑΘΑΡΑ ΑΠΟΤΕΛΕΣΜΑΤΑ (ΚΕΡΔΗ ή ΖΗΜΙΕΣ) </t>
  </si>
  <si>
    <t>2. Η εταιρεία δεν προέβη σε πρόβλεψη αποζημίωσης-απολύσεως-συνταξιοδοτήσεως προσωπικού δεδομένου ότι δεν υφίσταται τέτοιο θέμα.</t>
  </si>
  <si>
    <t>42.00</t>
  </si>
  <si>
    <t>Τράπεζες -Λογ.Βραχυπρόθεσμων Υποχρεώσεων</t>
  </si>
  <si>
    <t xml:space="preserve">                            Ο ΠΡΟΕΔΡΟΣ</t>
  </si>
  <si>
    <t>ΑΝΑΠΤΥΞΙΑΚΗ ΠΕΛΛΑΣ ΑΝΑΠΤΥΞΙΚΗ Α.Ε. ΟΤΑ</t>
  </si>
  <si>
    <r>
      <t>ΑΝΑΠΤΥΞΙΑΚΗ ΠΕΛΛΑΣ ΑΝΑΠΤΥΞΙΑΚΗ Α.Ε. ΟΤΑ</t>
    </r>
    <r>
      <rPr>
        <sz val="8"/>
        <rFont val="Arial Greek"/>
        <family val="2"/>
      </rPr>
      <t xml:space="preserve"> </t>
    </r>
  </si>
  <si>
    <t>ΑΝΑΠΤΥΞΙΑΚΗ ΠΕΛΛΑΣ ΑΝΑΠΤΥΞΙΑΚΗ Α.Ε. ΟΤΑ</t>
  </si>
  <si>
    <t>Καθαρό αποτέλεσμα (κέρδη ή ζημίες) χρήσης 2007</t>
  </si>
  <si>
    <t>Καθαρό αποτέλεσμα (κέρδη ή ζημίες) χρήσης 2006</t>
  </si>
  <si>
    <t>Καθαρό αποτέλεσμα (κέρδη ή ζημίες) προηγούμενης χρήσεων 2004-2005</t>
  </si>
  <si>
    <t>Διαφορές Φορολογικού Ελέγχου 2003</t>
  </si>
  <si>
    <t>ΑΔΤ  ΑΕ 835103</t>
  </si>
  <si>
    <t>Καθαρό αποτέλεσμα (κέρδη ή ζημίες) χρήσης 2008</t>
  </si>
  <si>
    <t>Καθαρό αποτέλεσμα (κέρδη ή ζημίες) χρήσης 2009</t>
  </si>
  <si>
    <t>Κτίρια και Τεχνικά Έργα Κτιρίων</t>
  </si>
  <si>
    <t>Μηχανήματα-Τεχνικές Εγκ/σεις-</t>
  </si>
  <si>
    <t>Λοιπός Μηχ/κός Εξοπλισμός</t>
  </si>
  <si>
    <t>Eπιπλα και Λοιπός Εξοπλισμός</t>
  </si>
  <si>
    <t>Συμμετοχές σε συνδεδεμένες επιχ/σεις</t>
  </si>
  <si>
    <t>Λοιπές Μακροπρόθεσμες απαιτήσεις</t>
  </si>
  <si>
    <t>Πελάτες</t>
  </si>
  <si>
    <t>Ταμείο</t>
  </si>
  <si>
    <t xml:space="preserve">Καταθέσεις όψεως </t>
  </si>
  <si>
    <t>(4.000 ονομαστικές Μετοχές των 88.04ευρώ)</t>
  </si>
  <si>
    <t>Καταβλημένο</t>
  </si>
  <si>
    <t>Επιχορηγήσεις επενδύσεων - πάγιου ενεργητικού</t>
  </si>
  <si>
    <t>Υπόλοιπο ζημιών Προηγουμένων Χρήσεων ως 2002</t>
  </si>
  <si>
    <t>Σύνολο Ιδίων Κεφαλαίων (Αι+Αιιι+Αιv)</t>
  </si>
  <si>
    <t>Προμηθευτές</t>
  </si>
  <si>
    <t>Πιστωτές διάφοροι</t>
  </si>
  <si>
    <t>Υποχρεώσεις από φόρους-τέλη</t>
  </si>
  <si>
    <t>Ασφαλιστικοί οργανισμοί</t>
  </si>
  <si>
    <t>Σύνολο Υποχρεώσεων (Γιι)</t>
  </si>
  <si>
    <t xml:space="preserve">1. Δεν εμφανίσθηκαν στον Ισολογισμό λοιπά έσοδα προερχόμενα από πιστοποιήσεις ευρωπαϊκών και εθνικών προγραμμάτων διότι δεν τιμολογήθηκαν </t>
  </si>
  <si>
    <r>
      <t>ΑΝΑΠΤΥΞΙΑΚΗ ΠΕΛΛΑΣ ΑΝΑΠΤΥΞΙΚΗ Α.Ε. ΟΤΑ</t>
    </r>
    <r>
      <rPr>
        <sz val="9"/>
        <rFont val="Arial Greek"/>
        <family val="2"/>
      </rPr>
      <t xml:space="preserve"> </t>
    </r>
  </si>
  <si>
    <t>53.00</t>
  </si>
  <si>
    <t>Ζημίες χρήσεων 2004-2005</t>
  </si>
  <si>
    <t>Κέρδη χρήσεων 2006 - 2007-2008</t>
  </si>
  <si>
    <t>Υπόλοιπο ζημιών  χρήσης 2009</t>
  </si>
  <si>
    <t>53.98</t>
  </si>
  <si>
    <t>Επιδοτήσεις - Προκαταβολές</t>
  </si>
  <si>
    <t>54.00</t>
  </si>
  <si>
    <t>54.03</t>
  </si>
  <si>
    <t>Φόροι -Τέλη αμοιβών προσωπικού</t>
  </si>
  <si>
    <t>54.08</t>
  </si>
  <si>
    <t>Εκκαθάριση Φορού Εισοδήματος</t>
  </si>
  <si>
    <t>Καθαρό αποτέλεσμα (κέρδη ή ζημίες) χρήσης 2010</t>
  </si>
  <si>
    <t>&amp; ΠΡΟΪΣΤΑΜΕΝΟΣ ΛΟΓΙΣΤΗΡΙΟΥ</t>
  </si>
  <si>
    <t>Ο ΓΕΝΙΚΟΣ ΔΙΕΥΘΥΝΤΗΣ</t>
  </si>
  <si>
    <t xml:space="preserve">Ο ΓΕΝΙΚΟΣ ΔΙΕΥΘΥΝΤΗΣ </t>
  </si>
  <si>
    <t>ΘΕΟΔΩΡΙΔΗΣ ΘΕΟΔΩΡΟΣ</t>
  </si>
  <si>
    <t>ΓΙΑΝΝΟΥ ΔΗΜΗΤΡΙΟΣ</t>
  </si>
  <si>
    <t>ΘΕΟΔΩΡΙΔΗΣ ΘΕΟΔΩΡΟΣ                    ΓΙΑΝΝΟΥ ΔΗΜΗΤΡΙΟΣ</t>
  </si>
  <si>
    <t>ΘΕΟΔΩΡΙΔΗΣ ΘΕΟΔΩΡΟΣ                         ΓΙΑΝΝΟΥ ΔΗΜΗΤΡΙΟΣ</t>
  </si>
  <si>
    <t>Καθαρό αποτέλεσμα (κέρδη ή ζημίες) χρήσης 2011</t>
  </si>
  <si>
    <t>30.05</t>
  </si>
  <si>
    <t>Προκαταβολές Πελατών</t>
  </si>
  <si>
    <t xml:space="preserve">      Ο ΠΡΟΕΔΡΟΣ                               Ο ΔΙΕΥΘΥΝΩΝ ΣΥΜΒΟΥΛΟΣ</t>
  </si>
  <si>
    <t>Ποσά σε ευρώ κλειόμενης χρήσης 2012</t>
  </si>
  <si>
    <t>χρήσης 2012</t>
  </si>
  <si>
    <t>Καθαρό αποτέλεσμα (κέρδη ή ζημίες) χρήσης 2012</t>
  </si>
  <si>
    <t>Ποσά σε Ευρώ Κλειομένης Χρήσης 2012</t>
  </si>
  <si>
    <t>Χρήσης 2012</t>
  </si>
  <si>
    <t>Υπόλοιπο κερδών  χρήσης 2010-2012</t>
  </si>
  <si>
    <t>54.04</t>
  </si>
  <si>
    <t xml:space="preserve">Φόροι -Τέλη αμοιβών τριτών </t>
  </si>
  <si>
    <t>Χρεώστες Δίαφοροι</t>
  </si>
  <si>
    <t>(1 ΙΑΝΟΥΑΡΙΟΥ - 31 ΔΕΚΕΜΒΡΙΟΥ 2013)</t>
  </si>
  <si>
    <t>Ποσά σε Ευρώ Κλειομένης Χρήσης 2013</t>
  </si>
  <si>
    <t xml:space="preserve">     εντός του 2013, το ύψος των οποίων θα καθορισθεί με την αποδοχή και έλεγχο των υποβαλλομένων πιστοποιήσεων.</t>
  </si>
  <si>
    <t>Χρήσης 2013</t>
  </si>
  <si>
    <t>Υπόλοιπο κερδών  χρήσης 2013</t>
  </si>
  <si>
    <t>Υπόλοιπο ζημιών31/12/2013</t>
  </si>
  <si>
    <t xml:space="preserve">Σύνολο συμμετοχών και άλλων μακροπρόθεσμων χρηματοοικονομικών απαιτήσεων </t>
  </si>
  <si>
    <t>Σύνολο Ακινητοποιήσεων (Γ ΙΙ )</t>
  </si>
  <si>
    <t>Ποσά σε ευρώ κλειόμενης χρήσης 2013</t>
  </si>
  <si>
    <r>
      <t xml:space="preserve">    ΑΔΤ AB 873836                                      ΑΔΤ</t>
    </r>
    <r>
      <rPr>
        <b/>
        <sz val="8"/>
        <color indexed="10"/>
        <rFont val="Arial Greek"/>
        <family val="0"/>
      </rPr>
      <t xml:space="preserve"> </t>
    </r>
    <r>
      <rPr>
        <b/>
        <sz val="8"/>
        <rFont val="Arial Greek"/>
        <family val="0"/>
      </rPr>
      <t>AE 347116</t>
    </r>
  </si>
  <si>
    <t>χρήσης 2013</t>
  </si>
  <si>
    <t>Καθαρό αποτέλεσμα (κέρδη ή ζημίες) χρήσης 2013</t>
  </si>
  <si>
    <t xml:space="preserve">     ΑΔΤ    AB 873836                                         ΑΔΤ    AE 347116</t>
  </si>
  <si>
    <t>ΑΔΤ    ΑΕ 835103</t>
  </si>
  <si>
    <t>ΑΔΤ    AB 873836</t>
  </si>
  <si>
    <t>ΑΔΤ    AE 347116</t>
  </si>
  <si>
    <r>
      <rPr>
        <b/>
        <sz val="8"/>
        <rFont val="Arial Greek"/>
        <family val="0"/>
      </rPr>
      <t>24η</t>
    </r>
    <r>
      <rPr>
        <sz val="8"/>
        <rFont val="Arial Greek"/>
        <family val="2"/>
      </rPr>
      <t xml:space="preserve"> ΕΤΑΙΡΙΚΗ ΧΡΗΣΗ (1 ΙΑΝΟΥΑΡΙΟΥ - 31 ΔΕΚΕΜΒΡΙΟΥ 2013)</t>
    </r>
  </si>
  <si>
    <r>
      <t xml:space="preserve">ΙΣΟΛΟΓΙΣΜΟΣ 31 ΔΕΚΕΜΒΡΙΟΥ 2013 </t>
    </r>
    <r>
      <rPr>
        <b/>
        <sz val="9"/>
        <rFont val="Arial Greek"/>
        <family val="0"/>
      </rPr>
      <t>24η</t>
    </r>
    <r>
      <rPr>
        <sz val="9"/>
        <rFont val="Arial Greek"/>
        <family val="2"/>
      </rPr>
      <t xml:space="preserve"> ΕΤΑΙΡΙΚΗ ΧΡΗΣΗ</t>
    </r>
  </si>
  <si>
    <t>ΚΑΤΑΣΤΑΣΗ ΛΟΓΑΡΙΑΣΜΟΥ ΑΠΟΤΕΛΕΣΜΑΤΩΝ ΧΡΗΣΕΩΣ 31/12/2013</t>
  </si>
  <si>
    <t>ΠΙΝΑΚΑΣ ΔΙΑΘΕΣΗΣ ΑΠΟΤΕΛΕΣΜΑΤΩΝ (Λ/88) 31/12/2013</t>
  </si>
  <si>
    <t>ΑΔΤ  ΑΕ  835103</t>
  </si>
  <si>
    <t>ΔΙΑΘΕΣΗ ΑΠΟΤΕΛΕΣΜΑΤΩΝ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</si>
</sst>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:mm\ \π\.\μ\./\μ\.\μ\."/>
    <numFmt numFmtId="177" formatCode="h:mm:ss\ \π\.\μ\./\μ\.\μ\."/>
    <numFmt numFmtId="178" formatCode="#,##0;[Red]#,##0"/>
    <numFmt numFmtId="179" formatCode="#.##0"/>
    <numFmt numFmtId="180" formatCode="#.##0.00"/>
    <numFmt numFmtId="181" formatCode="#.##0.00\ _Δ_ρ_χ"/>
    <numFmt numFmtId="182" formatCode="&quot;Ναι&quot;;&quot;Ναι&quot;;&quot;'Οχι&quot;"/>
    <numFmt numFmtId="183" formatCode="&quot;Αληθές&quot;;&quot;Αληθές&quot;;&quot;Ψευδές&quot;"/>
    <numFmt numFmtId="184" formatCode="&quot;Ενεργοποίηση&quot;;&quot;Ενεργοποίηση&quot;;&quot;Απενεργοποίηση&quot;"/>
    <numFmt numFmtId="185" formatCode="[$€-2]\ #,##0.00_);[Red]\([$€-2]\ #,##0.00\)"/>
    <numFmt numFmtId="186" formatCode="0.0"/>
    <numFmt numFmtId="187" formatCode="#,##0.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 Greek"/>
      <family val="2"/>
    </font>
    <font>
      <sz val="6"/>
      <name val="Arial Greek"/>
      <family val="2"/>
    </font>
    <font>
      <sz val="9"/>
      <name val="Arial Greek"/>
      <family val="2"/>
    </font>
    <font>
      <b/>
      <sz val="8"/>
      <name val="Arial Greek"/>
      <family val="2"/>
    </font>
    <font>
      <b/>
      <sz val="6"/>
      <name val="Arial Greek"/>
      <family val="2"/>
    </font>
    <font>
      <b/>
      <sz val="9"/>
      <name val="Arial Gree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7"/>
      <name val="Arial Greek"/>
      <family val="2"/>
    </font>
    <font>
      <sz val="8"/>
      <name val="Arial"/>
      <family val="2"/>
    </font>
    <font>
      <b/>
      <sz val="8"/>
      <color indexed="10"/>
      <name val="Arial Greek"/>
      <family val="0"/>
    </font>
    <font>
      <b/>
      <sz val="11"/>
      <name val="Arial Greek"/>
      <family val="2"/>
    </font>
    <font>
      <b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8" borderId="1" applyNumberFormat="0" applyAlignment="0" applyProtection="0"/>
  </cellStyleXfs>
  <cellXfs count="150">
    <xf numFmtId="0" fontId="0" fillId="0" borderId="0" xfId="0" applyAlignment="1">
      <alignment/>
    </xf>
    <xf numFmtId="3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quotePrefix="1">
      <alignment horizont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quotePrefix="1">
      <alignment horizontal="left"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7" fillId="0" borderId="0" xfId="0" applyFont="1" applyBorder="1" applyAlignment="1" quotePrefix="1">
      <alignment horizontal="left" wrapText="1"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3" fontId="4" fillId="0" borderId="0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vertic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2" fontId="4" fillId="0" borderId="15" xfId="0" applyNumberFormat="1" applyFont="1" applyBorder="1" applyAlignment="1">
      <alignment horizontal="right" vertical="center"/>
    </xf>
    <xf numFmtId="4" fontId="4" fillId="0" borderId="0" xfId="0" applyNumberFormat="1" applyFont="1" applyFill="1" applyAlignment="1" quotePrefix="1">
      <alignment horizontal="right" vertical="center"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 quotePrefix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2" fontId="0" fillId="0" borderId="0" xfId="0" applyNumberForma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 quotePrefix="1">
      <alignment horizontal="right" vertical="center"/>
    </xf>
    <xf numFmtId="2" fontId="4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4" fillId="0" borderId="0" xfId="0" applyFont="1" applyAlignment="1">
      <alignment wrapText="1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 wrapText="1"/>
    </xf>
    <xf numFmtId="4" fontId="4" fillId="0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 vertical="center"/>
    </xf>
    <xf numFmtId="4" fontId="7" fillId="0" borderId="17" xfId="0" applyNumberFormat="1" applyFont="1" applyBorder="1" applyAlignment="1">
      <alignment horizontal="right" vertical="center"/>
    </xf>
    <xf numFmtId="4" fontId="7" fillId="0" borderId="12" xfId="0" applyNumberFormat="1" applyFont="1" applyFill="1" applyBorder="1" applyAlignment="1">
      <alignment vertical="center"/>
    </xf>
    <xf numFmtId="4" fontId="7" fillId="0" borderId="12" xfId="0" applyNumberFormat="1" applyFont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4" fontId="4" fillId="0" borderId="13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3" fontId="7" fillId="0" borderId="0" xfId="0" applyNumberFormat="1" applyFont="1" applyAlignment="1" quotePrefix="1">
      <alignment horizontal="left" vertic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0" fontId="9" fillId="0" borderId="0" xfId="0" applyFont="1" applyAlignment="1" quotePrefix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13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="166" zoomScaleNormal="166" zoomScaleSheetLayoutView="100" zoomScalePageLayoutView="0" workbookViewId="0" topLeftCell="A4">
      <selection activeCell="C9" sqref="C9"/>
    </sheetView>
  </sheetViews>
  <sheetFormatPr defaultColWidth="9.140625" defaultRowHeight="12.75"/>
  <cols>
    <col min="1" max="1" width="5.421875" style="0" customWidth="1"/>
    <col min="2" max="2" width="37.140625" style="0" customWidth="1"/>
    <col min="3" max="3" width="9.8515625" style="0" customWidth="1"/>
    <col min="4" max="4" width="1.57421875" style="0" customWidth="1"/>
    <col min="5" max="5" width="12.28125" style="0" customWidth="1"/>
    <col min="6" max="6" width="2.00390625" style="0" customWidth="1"/>
    <col min="7" max="7" width="10.28125" style="0" customWidth="1"/>
    <col min="8" max="8" width="3.7109375" style="0" customWidth="1"/>
    <col min="9" max="9" width="10.7109375" style="0" customWidth="1"/>
    <col min="10" max="10" width="2.28125" style="0" customWidth="1"/>
    <col min="11" max="11" width="8.57421875" style="0" customWidth="1"/>
    <col min="12" max="12" width="2.00390625" style="0" customWidth="1"/>
    <col min="13" max="13" width="10.57421875" style="0" customWidth="1"/>
    <col min="15" max="18" width="9.140625" style="0" hidden="1" customWidth="1"/>
    <col min="19" max="19" width="7.28125" style="0" hidden="1" customWidth="1"/>
    <col min="20" max="23" width="9.140625" style="0" hidden="1" customWidth="1"/>
    <col min="24" max="24" width="8.8515625" style="0" hidden="1" customWidth="1"/>
    <col min="25" max="27" width="9.140625" style="0" hidden="1" customWidth="1"/>
    <col min="28" max="28" width="11.28125" style="0" bestFit="1" customWidth="1"/>
  </cols>
  <sheetData>
    <row r="1" spans="1:27" ht="12.75">
      <c r="A1" s="128" t="s">
        <v>114</v>
      </c>
      <c r="B1" s="128"/>
      <c r="C1" s="128"/>
      <c r="D1" s="128"/>
      <c r="E1" s="128"/>
      <c r="F1" s="128"/>
      <c r="G1" s="128"/>
      <c r="H1" s="128"/>
      <c r="I1" s="128"/>
      <c r="J1" s="129"/>
      <c r="K1" s="129"/>
      <c r="L1" s="129"/>
      <c r="M1" s="129"/>
      <c r="N1" s="129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12.75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29"/>
      <c r="K2" s="129"/>
      <c r="L2" s="129"/>
      <c r="M2" s="129"/>
      <c r="N2" s="129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7" ht="12.75">
      <c r="A3" s="131" t="s">
        <v>164</v>
      </c>
      <c r="B3" s="130"/>
      <c r="C3" s="130"/>
      <c r="D3" s="130"/>
      <c r="E3" s="130"/>
      <c r="F3" s="130"/>
      <c r="G3" s="130"/>
      <c r="H3" s="130"/>
      <c r="I3" s="130"/>
      <c r="J3" s="129"/>
      <c r="K3" s="129"/>
      <c r="L3" s="129"/>
      <c r="M3" s="129"/>
      <c r="N3" s="129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7" ht="12.75">
      <c r="A4" s="130" t="s">
        <v>147</v>
      </c>
      <c r="B4" s="130"/>
      <c r="C4" s="130"/>
      <c r="D4" s="130"/>
      <c r="E4" s="130"/>
      <c r="F4" s="130"/>
      <c r="G4" s="130"/>
      <c r="H4" s="130"/>
      <c r="I4" s="130"/>
      <c r="J4" s="129"/>
      <c r="K4" s="129"/>
      <c r="L4" s="129"/>
      <c r="M4" s="129"/>
      <c r="N4" s="129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8" ht="15">
      <c r="A6" s="135" t="s">
        <v>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3"/>
      <c r="O6" s="14"/>
      <c r="P6" s="3"/>
      <c r="Q6" s="14"/>
      <c r="R6" s="3"/>
    </row>
    <row r="7" spans="1:18" ht="12.75">
      <c r="A7" s="2"/>
      <c r="B7" s="2"/>
      <c r="C7" s="1" t="s">
        <v>148</v>
      </c>
      <c r="D7" s="13"/>
      <c r="E7" s="1"/>
      <c r="F7" s="13"/>
      <c r="G7" s="1"/>
      <c r="H7" s="1"/>
      <c r="I7" s="1" t="s">
        <v>141</v>
      </c>
      <c r="J7" s="13"/>
      <c r="K7" s="1"/>
      <c r="L7" s="13"/>
      <c r="M7" s="1"/>
      <c r="N7" s="67"/>
      <c r="O7" s="13"/>
      <c r="P7" s="1"/>
      <c r="Q7" s="13"/>
      <c r="R7" s="1"/>
    </row>
    <row r="8" spans="1:18" ht="12.75">
      <c r="A8" s="2"/>
      <c r="B8" s="2"/>
      <c r="C8" s="5" t="s">
        <v>3</v>
      </c>
      <c r="D8" s="15"/>
      <c r="E8" s="5"/>
      <c r="F8" s="15"/>
      <c r="G8" s="5" t="s">
        <v>43</v>
      </c>
      <c r="H8" s="5"/>
      <c r="I8" s="5" t="s">
        <v>3</v>
      </c>
      <c r="J8" s="15"/>
      <c r="K8" s="5"/>
      <c r="L8" s="15"/>
      <c r="M8" s="5" t="s">
        <v>43</v>
      </c>
      <c r="N8" s="67"/>
      <c r="O8" s="15"/>
      <c r="P8" s="5"/>
      <c r="Q8" s="15"/>
      <c r="R8" s="5" t="s">
        <v>43</v>
      </c>
    </row>
    <row r="9" spans="1:18" ht="12.75">
      <c r="A9" s="2"/>
      <c r="B9" s="2"/>
      <c r="C9" s="5" t="s">
        <v>42</v>
      </c>
      <c r="D9" s="15"/>
      <c r="E9" s="5" t="s">
        <v>6</v>
      </c>
      <c r="F9" s="15"/>
      <c r="G9" s="5" t="s">
        <v>4</v>
      </c>
      <c r="H9" s="5"/>
      <c r="I9" s="5" t="s">
        <v>42</v>
      </c>
      <c r="J9" s="15"/>
      <c r="K9" s="5" t="s">
        <v>6</v>
      </c>
      <c r="L9" s="15"/>
      <c r="M9" s="5" t="s">
        <v>4</v>
      </c>
      <c r="N9" s="67"/>
      <c r="O9" s="15"/>
      <c r="P9" s="5" t="s">
        <v>6</v>
      </c>
      <c r="Q9" s="15"/>
      <c r="R9" s="5" t="s">
        <v>4</v>
      </c>
    </row>
    <row r="10" spans="1:18" ht="12.75">
      <c r="A10" s="18" t="s">
        <v>7</v>
      </c>
      <c r="B10" s="18" t="s">
        <v>29</v>
      </c>
      <c r="C10" s="69"/>
      <c r="D10" s="70"/>
      <c r="E10" s="69"/>
      <c r="F10" s="70"/>
      <c r="G10" s="69"/>
      <c r="H10" s="69"/>
      <c r="I10" s="69"/>
      <c r="J10" s="53"/>
      <c r="K10" s="52"/>
      <c r="L10" s="53"/>
      <c r="M10" s="52"/>
      <c r="N10" s="67"/>
      <c r="O10" s="8"/>
      <c r="P10" s="4"/>
      <c r="Q10" s="8"/>
      <c r="R10" s="4"/>
    </row>
    <row r="11" spans="1:18" ht="12.75">
      <c r="A11" s="9" t="s">
        <v>10</v>
      </c>
      <c r="B11" s="2" t="s">
        <v>30</v>
      </c>
      <c r="C11" s="70">
        <v>2159.25</v>
      </c>
      <c r="D11" s="70"/>
      <c r="E11" s="70">
        <v>2159.24</v>
      </c>
      <c r="F11" s="70"/>
      <c r="G11" s="70">
        <f>C11-E11</f>
        <v>0.010000000000218279</v>
      </c>
      <c r="H11" s="78"/>
      <c r="I11" s="70">
        <v>2159.25</v>
      </c>
      <c r="J11" s="70"/>
      <c r="K11" s="70">
        <v>2159.24</v>
      </c>
      <c r="L11" s="70"/>
      <c r="M11" s="70">
        <v>0.010000000000218279</v>
      </c>
      <c r="N11" s="67"/>
      <c r="O11" s="22"/>
      <c r="P11" s="22"/>
      <c r="Q11" s="22"/>
      <c r="R11" s="22"/>
    </row>
    <row r="12" spans="1:18" ht="12.75">
      <c r="A12" s="9" t="s">
        <v>11</v>
      </c>
      <c r="B12" s="24" t="s">
        <v>69</v>
      </c>
      <c r="C12" s="83">
        <v>27554.62</v>
      </c>
      <c r="D12" s="70"/>
      <c r="E12" s="83">
        <v>26868.45</v>
      </c>
      <c r="F12" s="70"/>
      <c r="G12" s="70">
        <f>C12-E12</f>
        <v>686.1699999999983</v>
      </c>
      <c r="H12" s="82"/>
      <c r="I12" s="83">
        <v>27554.62</v>
      </c>
      <c r="J12" s="70"/>
      <c r="K12" s="83">
        <v>25689.47</v>
      </c>
      <c r="L12" s="70"/>
      <c r="M12" s="70">
        <v>1865.1499999999978</v>
      </c>
      <c r="N12" s="67"/>
      <c r="O12" s="22"/>
      <c r="P12" s="63"/>
      <c r="Q12" s="22"/>
      <c r="R12" s="63"/>
    </row>
    <row r="13" spans="1:18" ht="23.25" thickBot="1">
      <c r="A13" s="9"/>
      <c r="B13" s="101" t="s">
        <v>71</v>
      </c>
      <c r="C13" s="96">
        <f>SUM(C11:C12)</f>
        <v>29713.87</v>
      </c>
      <c r="D13" s="103"/>
      <c r="E13" s="96">
        <f>SUM(E11:E12)</f>
        <v>29027.690000000002</v>
      </c>
      <c r="F13" s="103"/>
      <c r="G13" s="97">
        <f>C13-E13</f>
        <v>686.1799999999967</v>
      </c>
      <c r="H13" s="70"/>
      <c r="I13" s="96">
        <v>29713.87</v>
      </c>
      <c r="J13" s="103"/>
      <c r="K13" s="96">
        <v>27848.71</v>
      </c>
      <c r="L13" s="103"/>
      <c r="M13" s="97">
        <v>1865.1599999999999</v>
      </c>
      <c r="N13" s="67"/>
      <c r="O13" s="22"/>
      <c r="P13" s="64"/>
      <c r="Q13" s="22"/>
      <c r="R13" s="64"/>
    </row>
    <row r="14" spans="1:28" ht="22.5" customHeight="1" thickTop="1">
      <c r="A14" s="9"/>
      <c r="B14" s="2"/>
      <c r="C14" s="86"/>
      <c r="D14" s="70"/>
      <c r="E14" s="86"/>
      <c r="F14" s="70"/>
      <c r="G14" s="86"/>
      <c r="H14" s="70"/>
      <c r="I14" s="86"/>
      <c r="J14" s="70"/>
      <c r="K14" s="86"/>
      <c r="L14" s="70"/>
      <c r="M14" s="86"/>
      <c r="N14" s="67"/>
      <c r="O14" s="22"/>
      <c r="P14" s="65"/>
      <c r="Q14" s="22"/>
      <c r="R14" s="65"/>
      <c r="AB14" s="89"/>
    </row>
    <row r="15" spans="1:18" ht="12.75">
      <c r="A15" s="18" t="s">
        <v>13</v>
      </c>
      <c r="B15" s="18" t="s">
        <v>14</v>
      </c>
      <c r="C15" s="69"/>
      <c r="D15" s="70"/>
      <c r="E15" s="69"/>
      <c r="F15" s="70"/>
      <c r="G15" s="69"/>
      <c r="H15" s="70"/>
      <c r="I15" s="69"/>
      <c r="J15" s="53"/>
      <c r="K15" s="52"/>
      <c r="L15" s="53"/>
      <c r="M15" s="52"/>
      <c r="N15" s="67"/>
      <c r="O15" s="22"/>
      <c r="P15" s="23"/>
      <c r="Q15" s="22"/>
      <c r="R15" s="23"/>
    </row>
    <row r="16" spans="1:18" ht="12.75">
      <c r="A16" s="18" t="s">
        <v>31</v>
      </c>
      <c r="B16" s="18" t="s">
        <v>32</v>
      </c>
      <c r="C16" s="69"/>
      <c r="D16" s="70"/>
      <c r="E16" s="69"/>
      <c r="F16" s="70"/>
      <c r="G16" s="69"/>
      <c r="H16" s="70"/>
      <c r="I16" s="69"/>
      <c r="J16" s="53"/>
      <c r="K16" s="52"/>
      <c r="L16" s="53"/>
      <c r="M16" s="52"/>
      <c r="N16" s="67"/>
      <c r="O16" s="22"/>
      <c r="P16" s="23"/>
      <c r="Q16" s="22"/>
      <c r="R16" s="23"/>
    </row>
    <row r="17" spans="1:18" ht="12.75">
      <c r="A17" s="10">
        <v>11</v>
      </c>
      <c r="B17" s="2" t="s">
        <v>94</v>
      </c>
      <c r="C17" s="69">
        <v>80181.37</v>
      </c>
      <c r="D17" s="70"/>
      <c r="E17" s="69">
        <v>0</v>
      </c>
      <c r="F17" s="70"/>
      <c r="G17" s="69">
        <f>C17-E17</f>
        <v>80181.37</v>
      </c>
      <c r="H17" s="82"/>
      <c r="I17" s="69">
        <v>80181.37</v>
      </c>
      <c r="J17" s="70"/>
      <c r="K17" s="69">
        <v>0</v>
      </c>
      <c r="L17" s="70"/>
      <c r="M17" s="69">
        <v>80181.37</v>
      </c>
      <c r="N17" s="67"/>
      <c r="O17" s="22"/>
      <c r="P17" s="23"/>
      <c r="Q17" s="22"/>
      <c r="R17" s="23"/>
    </row>
    <row r="18" spans="1:18" ht="12.75">
      <c r="A18" s="10">
        <v>12</v>
      </c>
      <c r="B18" s="2" t="s">
        <v>95</v>
      </c>
      <c r="C18" s="69"/>
      <c r="D18" s="70"/>
      <c r="E18" s="69"/>
      <c r="F18" s="70"/>
      <c r="G18" s="69"/>
      <c r="H18" s="70"/>
      <c r="I18" s="69"/>
      <c r="J18" s="70"/>
      <c r="K18" s="69"/>
      <c r="L18" s="70"/>
      <c r="M18" s="69"/>
      <c r="N18" s="67"/>
      <c r="O18" s="22"/>
      <c r="P18" s="23"/>
      <c r="Q18" s="22"/>
      <c r="R18" s="23"/>
    </row>
    <row r="19" spans="1:18" ht="12.75">
      <c r="A19" s="10"/>
      <c r="B19" s="2" t="s">
        <v>96</v>
      </c>
      <c r="C19" s="69">
        <v>118755.98</v>
      </c>
      <c r="D19" s="70"/>
      <c r="E19" s="69">
        <v>0</v>
      </c>
      <c r="F19" s="70"/>
      <c r="G19" s="69">
        <f>C19-E19</f>
        <v>118755.98</v>
      </c>
      <c r="H19" s="82"/>
      <c r="I19" s="69">
        <v>118755.98</v>
      </c>
      <c r="J19" s="70"/>
      <c r="K19" s="69">
        <v>0</v>
      </c>
      <c r="L19" s="70"/>
      <c r="M19" s="69">
        <v>118755.98</v>
      </c>
      <c r="N19" s="67"/>
      <c r="O19" s="22"/>
      <c r="P19" s="23"/>
      <c r="Q19" s="22"/>
      <c r="R19" s="23"/>
    </row>
    <row r="20" spans="1:18" ht="12.75">
      <c r="A20" s="10">
        <v>13</v>
      </c>
      <c r="B20" s="2" t="s">
        <v>73</v>
      </c>
      <c r="C20" s="69">
        <v>793.7</v>
      </c>
      <c r="D20" s="70"/>
      <c r="E20" s="69">
        <v>793.69</v>
      </c>
      <c r="F20" s="70"/>
      <c r="G20" s="69">
        <f>C20-E20</f>
        <v>0.009999999999990905</v>
      </c>
      <c r="H20" s="82"/>
      <c r="I20" s="69">
        <v>793.7</v>
      </c>
      <c r="J20" s="70"/>
      <c r="K20" s="69">
        <v>793.69</v>
      </c>
      <c r="L20" s="70"/>
      <c r="M20" s="69">
        <v>0.009999999999990905</v>
      </c>
      <c r="N20" s="67"/>
      <c r="O20" s="22"/>
      <c r="P20" s="23"/>
      <c r="Q20" s="22"/>
      <c r="R20" s="23"/>
    </row>
    <row r="21" spans="1:28" ht="12.75">
      <c r="A21" s="10">
        <v>14</v>
      </c>
      <c r="B21" s="2" t="s">
        <v>97</v>
      </c>
      <c r="C21" s="83">
        <v>242293.82</v>
      </c>
      <c r="D21" s="70"/>
      <c r="E21" s="83">
        <v>206416.1</v>
      </c>
      <c r="F21" s="70"/>
      <c r="G21" s="83">
        <f>C21-E21</f>
        <v>35877.72</v>
      </c>
      <c r="H21" s="82"/>
      <c r="I21" s="83">
        <v>235193.82</v>
      </c>
      <c r="J21" s="70"/>
      <c r="K21" s="83">
        <v>206017.92</v>
      </c>
      <c r="L21" s="70"/>
      <c r="M21" s="69">
        <v>29175.899999999994</v>
      </c>
      <c r="N21" s="67"/>
      <c r="O21" s="22"/>
      <c r="P21" s="63"/>
      <c r="Q21" s="22"/>
      <c r="R21" s="63"/>
      <c r="AB21" s="89"/>
    </row>
    <row r="22" spans="1:18" ht="13.5" thickBot="1">
      <c r="A22" s="9"/>
      <c r="B22" s="2" t="s">
        <v>154</v>
      </c>
      <c r="C22" s="98">
        <f>SUM(C17:C21)</f>
        <v>442024.87</v>
      </c>
      <c r="D22" s="98"/>
      <c r="E22" s="98">
        <f>SUM(E17:E21)</f>
        <v>207209.79</v>
      </c>
      <c r="F22" s="96"/>
      <c r="G22" s="98">
        <f>SUM(G17:G21)</f>
        <v>234815.08</v>
      </c>
      <c r="H22" s="70"/>
      <c r="I22" s="61">
        <v>434924.87</v>
      </c>
      <c r="J22" s="53"/>
      <c r="K22" s="55">
        <v>206811.61000000002</v>
      </c>
      <c r="L22" s="53"/>
      <c r="M22" s="60">
        <v>228113.25999999998</v>
      </c>
      <c r="N22" s="67"/>
      <c r="O22" s="22"/>
      <c r="P22" s="64"/>
      <c r="Q22" s="22"/>
      <c r="R22" s="64"/>
    </row>
    <row r="23" spans="1:28" ht="21" customHeight="1" thickTop="1">
      <c r="A23" s="9"/>
      <c r="B23" s="2"/>
      <c r="C23" s="70"/>
      <c r="D23" s="70"/>
      <c r="E23" s="70"/>
      <c r="F23" s="70"/>
      <c r="G23" s="70"/>
      <c r="H23" s="69"/>
      <c r="I23" s="70"/>
      <c r="J23" s="53"/>
      <c r="K23" s="53"/>
      <c r="L23" s="53"/>
      <c r="M23" s="70"/>
      <c r="N23" s="67"/>
      <c r="O23" s="22"/>
      <c r="P23" s="23"/>
      <c r="Q23" s="22"/>
      <c r="R23" s="23"/>
      <c r="AB23" s="89"/>
    </row>
    <row r="24" spans="1:18" ht="12.75">
      <c r="A24" s="18" t="s">
        <v>33</v>
      </c>
      <c r="B24" s="25" t="s">
        <v>61</v>
      </c>
      <c r="C24" s="69"/>
      <c r="D24" s="70"/>
      <c r="E24" s="69"/>
      <c r="F24" s="70"/>
      <c r="G24" s="69"/>
      <c r="H24" s="69"/>
      <c r="I24" s="69"/>
      <c r="J24" s="53"/>
      <c r="K24" s="52"/>
      <c r="L24" s="53"/>
      <c r="M24" s="52"/>
      <c r="N24" s="67"/>
      <c r="O24" s="22"/>
      <c r="P24" s="23"/>
      <c r="Q24" s="22"/>
      <c r="R24" s="23"/>
    </row>
    <row r="25" spans="1:18" ht="12.75">
      <c r="A25" s="9"/>
      <c r="B25" s="25" t="s">
        <v>62</v>
      </c>
      <c r="C25" s="69"/>
      <c r="D25" s="70"/>
      <c r="E25" s="69"/>
      <c r="F25" s="70"/>
      <c r="G25" s="69"/>
      <c r="H25" s="69"/>
      <c r="I25" s="69"/>
      <c r="J25" s="53"/>
      <c r="K25" s="52"/>
      <c r="L25" s="53"/>
      <c r="M25" s="52"/>
      <c r="N25" s="67"/>
      <c r="O25" s="22"/>
      <c r="P25" s="23"/>
      <c r="Q25" s="22"/>
      <c r="R25" s="23"/>
    </row>
    <row r="26" spans="1:18" ht="12.75">
      <c r="A26" s="9" t="s">
        <v>17</v>
      </c>
      <c r="B26" s="2" t="s">
        <v>98</v>
      </c>
      <c r="C26" s="70"/>
      <c r="D26" s="70"/>
      <c r="E26" s="70"/>
      <c r="F26" s="70"/>
      <c r="G26" s="70">
        <v>14523.36</v>
      </c>
      <c r="H26" s="78"/>
      <c r="I26" s="70"/>
      <c r="J26" s="70"/>
      <c r="K26" s="70"/>
      <c r="L26" s="70"/>
      <c r="M26" s="70">
        <v>14523.36</v>
      </c>
      <c r="N26" s="67"/>
      <c r="O26" s="22"/>
      <c r="P26" s="22"/>
      <c r="Q26" s="22"/>
      <c r="R26" s="22">
        <v>12766.86</v>
      </c>
    </row>
    <row r="27" spans="1:18" ht="12.75">
      <c r="A27" s="9" t="s">
        <v>18</v>
      </c>
      <c r="B27" s="2" t="s">
        <v>99</v>
      </c>
      <c r="C27" s="70"/>
      <c r="D27" s="70"/>
      <c r="E27" s="70"/>
      <c r="F27" s="70"/>
      <c r="G27" s="83">
        <v>7577.93</v>
      </c>
      <c r="H27" s="82"/>
      <c r="I27" s="70"/>
      <c r="J27" s="70"/>
      <c r="K27" s="70"/>
      <c r="L27" s="70"/>
      <c r="M27" s="83">
        <v>7577.93</v>
      </c>
      <c r="N27" s="67"/>
      <c r="O27" s="22"/>
      <c r="P27" s="22"/>
      <c r="Q27" s="22"/>
      <c r="R27" s="63">
        <v>7577.93</v>
      </c>
    </row>
    <row r="28" spans="1:18" ht="24" customHeight="1" thickBot="1">
      <c r="A28" s="9"/>
      <c r="B28" s="95" t="s">
        <v>153</v>
      </c>
      <c r="C28" s="70"/>
      <c r="D28" s="70"/>
      <c r="E28" s="70"/>
      <c r="F28" s="70"/>
      <c r="G28" s="98">
        <f>SUM(G26:G27)</f>
        <v>22101.29</v>
      </c>
      <c r="H28" s="70"/>
      <c r="I28" s="70"/>
      <c r="J28" s="70"/>
      <c r="K28" s="70"/>
      <c r="L28" s="70"/>
      <c r="M28" s="61">
        <f>SUM(M26:M27)</f>
        <v>22101.29</v>
      </c>
      <c r="N28" s="67"/>
      <c r="O28" s="22"/>
      <c r="P28" s="22"/>
      <c r="Q28" s="22"/>
      <c r="R28" s="64">
        <f>SUM(R22:R27)</f>
        <v>20344.79</v>
      </c>
    </row>
    <row r="29" spans="1:18" ht="18" customHeight="1" thickTop="1">
      <c r="A29" s="2"/>
      <c r="B29" s="100" t="s">
        <v>53</v>
      </c>
      <c r="C29" s="69"/>
      <c r="D29" s="70"/>
      <c r="E29" s="69"/>
      <c r="F29" s="70"/>
      <c r="G29" s="99">
        <v>256916.37</v>
      </c>
      <c r="H29" s="69"/>
      <c r="I29" s="69"/>
      <c r="J29" s="70"/>
      <c r="K29" s="69"/>
      <c r="L29" s="70"/>
      <c r="M29" s="99">
        <v>250214.55</v>
      </c>
      <c r="N29" s="67"/>
      <c r="O29" s="22"/>
      <c r="P29" s="23"/>
      <c r="Q29" s="22"/>
      <c r="R29" s="23"/>
    </row>
    <row r="30" spans="1:18" ht="12.75">
      <c r="A30" s="18" t="s">
        <v>21</v>
      </c>
      <c r="B30" s="18" t="s">
        <v>22</v>
      </c>
      <c r="C30" s="69"/>
      <c r="D30" s="70"/>
      <c r="E30" s="69"/>
      <c r="F30" s="70"/>
      <c r="G30" s="69"/>
      <c r="H30" s="69"/>
      <c r="I30" s="69"/>
      <c r="J30" s="70"/>
      <c r="K30" s="69"/>
      <c r="L30" s="70"/>
      <c r="M30" s="69"/>
      <c r="N30" s="67"/>
      <c r="O30" s="22"/>
      <c r="P30" s="23"/>
      <c r="Q30" s="22"/>
      <c r="R30" s="23"/>
    </row>
    <row r="31" spans="1:18" ht="12.75">
      <c r="A31" s="18" t="s">
        <v>31</v>
      </c>
      <c r="B31" s="18" t="s">
        <v>34</v>
      </c>
      <c r="C31" s="69"/>
      <c r="D31" s="70"/>
      <c r="E31" s="69"/>
      <c r="F31" s="70"/>
      <c r="G31" s="69"/>
      <c r="H31" s="69"/>
      <c r="I31" s="69"/>
      <c r="J31" s="70"/>
      <c r="K31" s="69"/>
      <c r="L31" s="70"/>
      <c r="M31" s="69"/>
      <c r="N31" s="67"/>
      <c r="O31" s="22"/>
      <c r="P31" s="23"/>
      <c r="Q31" s="22"/>
      <c r="R31" s="23"/>
    </row>
    <row r="32" spans="1:18" ht="14.25" customHeight="1">
      <c r="A32" s="9" t="s">
        <v>72</v>
      </c>
      <c r="B32" s="2" t="s">
        <v>100</v>
      </c>
      <c r="C32" s="69"/>
      <c r="D32" s="70"/>
      <c r="E32" s="69"/>
      <c r="F32" s="70"/>
      <c r="G32" s="69">
        <v>53262.18</v>
      </c>
      <c r="H32" s="78"/>
      <c r="I32" s="69"/>
      <c r="J32" s="70"/>
      <c r="K32" s="69"/>
      <c r="L32" s="70"/>
      <c r="M32" s="69">
        <v>-62390.69</v>
      </c>
      <c r="N32" s="67"/>
      <c r="O32" s="22"/>
      <c r="P32" s="23"/>
      <c r="Q32" s="22"/>
      <c r="R32" s="23">
        <v>84803.41</v>
      </c>
    </row>
    <row r="33" spans="1:18" ht="14.25" customHeight="1">
      <c r="A33" s="9" t="s">
        <v>135</v>
      </c>
      <c r="B33" s="2" t="s">
        <v>136</v>
      </c>
      <c r="C33" s="69"/>
      <c r="D33" s="70"/>
      <c r="E33" s="69"/>
      <c r="F33" s="70"/>
      <c r="G33" s="90">
        <v>145307.71</v>
      </c>
      <c r="H33" s="82"/>
      <c r="I33" s="69"/>
      <c r="J33" s="70"/>
      <c r="K33" s="69"/>
      <c r="L33" s="70"/>
      <c r="M33" s="90">
        <v>130441.25</v>
      </c>
      <c r="N33" s="67"/>
      <c r="O33" s="22"/>
      <c r="P33" s="23"/>
      <c r="Q33" s="22"/>
      <c r="R33" s="22">
        <v>2609.84</v>
      </c>
    </row>
    <row r="34" spans="1:18" ht="14.25" customHeight="1">
      <c r="A34" s="10">
        <v>33</v>
      </c>
      <c r="B34" s="2" t="s">
        <v>146</v>
      </c>
      <c r="C34" s="69"/>
      <c r="D34" s="70"/>
      <c r="E34" s="69"/>
      <c r="F34" s="70"/>
      <c r="G34" s="84">
        <v>-44099.94</v>
      </c>
      <c r="H34" s="82"/>
      <c r="I34" s="69"/>
      <c r="J34" s="70"/>
      <c r="K34" s="69"/>
      <c r="L34" s="70"/>
      <c r="M34" s="84">
        <v>32119.85</v>
      </c>
      <c r="N34" s="67"/>
      <c r="O34" s="22"/>
      <c r="P34" s="23"/>
      <c r="Q34" s="22"/>
      <c r="R34" s="22"/>
    </row>
    <row r="35" spans="1:18" ht="13.5" thickBot="1">
      <c r="A35" s="10"/>
      <c r="B35" s="2" t="s">
        <v>74</v>
      </c>
      <c r="C35" s="69"/>
      <c r="D35" s="70"/>
      <c r="E35" s="69"/>
      <c r="F35" s="70"/>
      <c r="G35" s="102">
        <f>SUM(G32:G34)</f>
        <v>154469.94999999998</v>
      </c>
      <c r="H35" s="70"/>
      <c r="I35" s="69"/>
      <c r="J35" s="70"/>
      <c r="K35" s="69"/>
      <c r="L35" s="70"/>
      <c r="M35" s="60">
        <v>100170.41</v>
      </c>
      <c r="N35" s="67"/>
      <c r="O35" s="22"/>
      <c r="P35" s="23"/>
      <c r="Q35" s="22"/>
      <c r="R35" s="63">
        <v>156.13</v>
      </c>
    </row>
    <row r="36" spans="1:28" ht="19.5" customHeight="1" thickTop="1">
      <c r="A36" s="9"/>
      <c r="B36" s="2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67"/>
      <c r="O36" s="22"/>
      <c r="P36" s="23"/>
      <c r="Q36" s="22"/>
      <c r="R36" s="23"/>
      <c r="AB36" s="89"/>
    </row>
    <row r="37" spans="1:18" ht="12.75">
      <c r="A37" s="18" t="s">
        <v>35</v>
      </c>
      <c r="B37" s="18" t="s">
        <v>36</v>
      </c>
      <c r="C37" s="69"/>
      <c r="D37" s="70"/>
      <c r="E37" s="69"/>
      <c r="F37" s="70"/>
      <c r="G37" s="69"/>
      <c r="H37" s="52"/>
      <c r="I37" s="69"/>
      <c r="J37" s="70"/>
      <c r="K37" s="69"/>
      <c r="L37" s="70"/>
      <c r="M37" s="69"/>
      <c r="N37" s="67"/>
      <c r="O37" s="22"/>
      <c r="P37" s="23"/>
      <c r="Q37" s="22"/>
      <c r="R37" s="23"/>
    </row>
    <row r="38" spans="1:18" ht="12.75">
      <c r="A38" s="9" t="s">
        <v>23</v>
      </c>
      <c r="B38" s="2" t="s">
        <v>101</v>
      </c>
      <c r="C38" s="69"/>
      <c r="D38" s="70"/>
      <c r="E38" s="69"/>
      <c r="F38" s="70"/>
      <c r="G38" s="69">
        <v>258.93</v>
      </c>
      <c r="H38" s="51"/>
      <c r="I38" s="69"/>
      <c r="J38" s="70"/>
      <c r="K38" s="69"/>
      <c r="L38" s="70"/>
      <c r="M38" s="69">
        <v>351.55</v>
      </c>
      <c r="N38" s="67"/>
      <c r="O38" s="22"/>
      <c r="P38" s="23"/>
      <c r="Q38" s="22"/>
      <c r="R38" s="23">
        <v>41.69</v>
      </c>
    </row>
    <row r="39" spans="1:18" ht="12.75">
      <c r="A39" s="9" t="s">
        <v>75</v>
      </c>
      <c r="B39" s="2" t="s">
        <v>102</v>
      </c>
      <c r="C39" s="69"/>
      <c r="D39" s="70"/>
      <c r="E39" s="69"/>
      <c r="F39" s="70"/>
      <c r="G39" s="85">
        <v>721383.05</v>
      </c>
      <c r="H39" s="54"/>
      <c r="I39" s="69"/>
      <c r="J39" s="70"/>
      <c r="K39" s="69"/>
      <c r="L39" s="70"/>
      <c r="M39" s="85">
        <v>988668.1</v>
      </c>
      <c r="N39" s="67"/>
      <c r="O39" s="22"/>
      <c r="P39" s="23"/>
      <c r="Q39" s="22"/>
      <c r="R39" s="63">
        <v>1576869.83</v>
      </c>
    </row>
    <row r="40" spans="1:18" ht="13.5" thickBot="1">
      <c r="A40" s="9"/>
      <c r="B40" s="2" t="s">
        <v>76</v>
      </c>
      <c r="C40" s="69"/>
      <c r="D40" s="70"/>
      <c r="E40" s="69"/>
      <c r="F40" s="70"/>
      <c r="G40" s="104">
        <f>SUM(G38:G39)</f>
        <v>721641.9800000001</v>
      </c>
      <c r="H40" s="54"/>
      <c r="I40" s="69"/>
      <c r="J40" s="70"/>
      <c r="K40" s="69"/>
      <c r="L40" s="70"/>
      <c r="M40" s="87">
        <v>989019.65</v>
      </c>
      <c r="N40" s="67"/>
      <c r="O40" s="22"/>
      <c r="P40" s="23"/>
      <c r="Q40" s="22"/>
      <c r="R40" s="64">
        <f>SUM(R32:R39)</f>
        <v>1664480.9000000001</v>
      </c>
    </row>
    <row r="41" spans="1:18" ht="14.25" thickBot="1" thickTop="1">
      <c r="A41" s="9"/>
      <c r="B41" s="100" t="s">
        <v>54</v>
      </c>
      <c r="C41" s="69"/>
      <c r="D41" s="70"/>
      <c r="E41" s="69"/>
      <c r="F41" s="70"/>
      <c r="G41" s="97">
        <f>G35+G40</f>
        <v>876111.93</v>
      </c>
      <c r="H41" s="53"/>
      <c r="I41" s="69"/>
      <c r="J41" s="70"/>
      <c r="K41" s="69"/>
      <c r="L41" s="70"/>
      <c r="M41" s="97">
        <v>1089190.06</v>
      </c>
      <c r="N41" s="67"/>
      <c r="O41" s="22"/>
      <c r="P41" s="23"/>
      <c r="Q41" s="22"/>
      <c r="R41" s="64"/>
    </row>
    <row r="42" spans="1:18" ht="14.25" thickBot="1" thickTop="1">
      <c r="A42" s="9"/>
      <c r="B42" s="18" t="s">
        <v>24</v>
      </c>
      <c r="C42" s="69"/>
      <c r="D42" s="70"/>
      <c r="E42" s="69"/>
      <c r="F42" s="70"/>
      <c r="G42" s="96">
        <f>G13+G29+G41</f>
        <v>1133714.48</v>
      </c>
      <c r="H42" s="53"/>
      <c r="I42" s="69"/>
      <c r="J42" s="70"/>
      <c r="K42" s="69"/>
      <c r="L42" s="70"/>
      <c r="M42" s="96">
        <v>1341269.77</v>
      </c>
      <c r="N42" s="67"/>
      <c r="O42" s="22"/>
      <c r="P42" s="23"/>
      <c r="Q42" s="22"/>
      <c r="R42" s="64">
        <f>R13+R28+R40</f>
        <v>1684825.6900000002</v>
      </c>
    </row>
    <row r="43" spans="1:18" ht="13.5" thickTop="1">
      <c r="A43" s="9"/>
      <c r="B43" s="2"/>
      <c r="C43" s="2"/>
      <c r="D43" s="2"/>
      <c r="E43" s="2"/>
      <c r="F43" s="2"/>
      <c r="G43" s="2"/>
      <c r="I43" s="69"/>
      <c r="J43" s="70"/>
      <c r="K43" s="69"/>
      <c r="L43" s="70"/>
      <c r="M43" s="67"/>
      <c r="N43" s="67"/>
      <c r="O43" s="8"/>
      <c r="P43" s="4"/>
      <c r="Q43" s="8"/>
      <c r="R43" s="8"/>
    </row>
    <row r="44" spans="1:18" ht="12.75">
      <c r="A44" s="9"/>
      <c r="B44" s="2"/>
      <c r="C44" s="2"/>
      <c r="D44" s="2"/>
      <c r="E44" s="2"/>
      <c r="F44" s="2"/>
      <c r="G44" s="2"/>
      <c r="H44" s="53"/>
      <c r="I44" s="69"/>
      <c r="J44" s="70"/>
      <c r="K44" s="69"/>
      <c r="L44" s="70"/>
      <c r="M44" s="70"/>
      <c r="N44" s="67"/>
      <c r="O44" s="8"/>
      <c r="P44" s="4"/>
      <c r="Q44" s="8"/>
      <c r="R44" s="8"/>
    </row>
    <row r="45" spans="1:18" ht="12.75">
      <c r="A45" s="133" t="s">
        <v>113</v>
      </c>
      <c r="B45" s="133"/>
      <c r="C45" s="133"/>
      <c r="D45" s="133"/>
      <c r="E45" s="133"/>
      <c r="F45" s="133"/>
      <c r="G45" s="133"/>
      <c r="H45" s="133"/>
      <c r="I45" s="133"/>
      <c r="J45" s="2"/>
      <c r="K45" s="2"/>
      <c r="L45" s="2"/>
      <c r="M45" s="4"/>
      <c r="N45" s="4"/>
      <c r="O45" s="8"/>
      <c r="P45" s="4"/>
      <c r="Q45" s="8"/>
      <c r="R45" s="4"/>
    </row>
    <row r="46" spans="1:18" ht="12.75">
      <c r="A46" s="133" t="s">
        <v>149</v>
      </c>
      <c r="B46" s="133"/>
      <c r="C46" s="133"/>
      <c r="D46" s="133"/>
      <c r="E46" s="133"/>
      <c r="F46" s="133"/>
      <c r="G46" s="133"/>
      <c r="H46" s="133"/>
      <c r="I46" s="2"/>
      <c r="J46" s="2"/>
      <c r="K46" s="2"/>
      <c r="L46" s="2"/>
      <c r="M46" s="4"/>
      <c r="N46" s="4"/>
      <c r="O46" s="8"/>
      <c r="P46" s="4"/>
      <c r="Q46" s="8"/>
      <c r="R46" s="8"/>
    </row>
    <row r="47" spans="1:18" ht="12.75">
      <c r="A47" s="134" t="s">
        <v>80</v>
      </c>
      <c r="B47" s="134"/>
      <c r="C47" s="134"/>
      <c r="D47" s="134"/>
      <c r="E47" s="134"/>
      <c r="F47" s="134"/>
      <c r="G47" s="134"/>
      <c r="H47" s="2"/>
      <c r="I47" s="2"/>
      <c r="J47" s="2"/>
      <c r="K47" s="2"/>
      <c r="L47" s="2"/>
      <c r="M47" s="3"/>
      <c r="N47" s="3"/>
      <c r="O47" s="8"/>
      <c r="P47" s="4"/>
      <c r="Q47" s="8"/>
      <c r="R47" s="8"/>
    </row>
    <row r="48" spans="1:18" ht="12.75">
      <c r="A48" s="2"/>
      <c r="B48" s="2"/>
      <c r="C48" s="7"/>
      <c r="D48" s="7"/>
      <c r="H48" s="2"/>
      <c r="I48" s="2"/>
      <c r="J48" s="2"/>
      <c r="K48" s="2"/>
      <c r="L48" s="2"/>
      <c r="M48" s="3"/>
      <c r="N48" s="3"/>
      <c r="O48" s="8"/>
      <c r="P48" s="4"/>
      <c r="Q48" s="8"/>
      <c r="R48" s="8"/>
    </row>
    <row r="49" spans="1:18" ht="12.75">
      <c r="A49" s="2"/>
      <c r="B49" s="113" t="s">
        <v>83</v>
      </c>
      <c r="C49" s="2"/>
      <c r="D49" s="2"/>
      <c r="I49" s="14"/>
      <c r="J49" s="14"/>
      <c r="K49" s="114" t="s">
        <v>25</v>
      </c>
      <c r="L49" s="15"/>
      <c r="M49" s="14"/>
      <c r="N49" s="3"/>
      <c r="O49" s="8"/>
      <c r="P49" s="4"/>
      <c r="Q49" s="8"/>
      <c r="R49" s="8"/>
    </row>
    <row r="50" spans="1:18" ht="12.75">
      <c r="A50" s="7"/>
      <c r="B50" s="5"/>
      <c r="C50" s="2"/>
      <c r="D50" s="2"/>
      <c r="I50" s="14"/>
      <c r="J50" s="14"/>
      <c r="K50" s="5"/>
      <c r="L50" s="15"/>
      <c r="M50" s="14"/>
      <c r="N50" s="3"/>
      <c r="O50" s="14"/>
      <c r="P50" s="3"/>
      <c r="Q50" s="14"/>
      <c r="R50" s="3"/>
    </row>
    <row r="51" spans="1:18" ht="12.75">
      <c r="A51" s="2"/>
      <c r="B51" s="5"/>
      <c r="C51" s="2"/>
      <c r="D51" s="2"/>
      <c r="I51" s="14"/>
      <c r="J51" s="14"/>
      <c r="K51" s="5"/>
      <c r="L51" s="15"/>
      <c r="M51" s="14"/>
      <c r="N51" s="3"/>
      <c r="O51" s="14"/>
      <c r="P51" s="5" t="s">
        <v>25</v>
      </c>
      <c r="Q51" s="15"/>
      <c r="R51" s="3"/>
    </row>
    <row r="52" spans="1:18" ht="12.75">
      <c r="A52" s="2"/>
      <c r="B52" s="5"/>
      <c r="C52" s="2"/>
      <c r="D52" s="2"/>
      <c r="I52" s="14"/>
      <c r="J52" s="14"/>
      <c r="K52" s="5"/>
      <c r="L52" s="15"/>
      <c r="M52" s="14"/>
      <c r="N52" s="3"/>
      <c r="O52" s="14"/>
      <c r="P52" s="5"/>
      <c r="Q52" s="15"/>
      <c r="R52" s="3"/>
    </row>
    <row r="53" spans="1:18" ht="12.75">
      <c r="A53" s="2"/>
      <c r="B53" s="5"/>
      <c r="C53" s="2"/>
      <c r="D53" s="2"/>
      <c r="I53" s="14"/>
      <c r="J53" s="14"/>
      <c r="K53" s="5"/>
      <c r="L53" s="15"/>
      <c r="M53" s="14"/>
      <c r="N53" s="3"/>
      <c r="O53" s="14"/>
      <c r="P53" s="5"/>
      <c r="Q53" s="15"/>
      <c r="R53" s="3"/>
    </row>
    <row r="54" spans="1:18" ht="12.75">
      <c r="A54" s="2"/>
      <c r="B54" s="114" t="s">
        <v>130</v>
      </c>
      <c r="C54" s="2"/>
      <c r="D54" s="2"/>
      <c r="E54" s="2"/>
      <c r="F54" s="2"/>
      <c r="G54" s="2"/>
      <c r="I54" s="132" t="s">
        <v>131</v>
      </c>
      <c r="J54" s="132"/>
      <c r="K54" s="132"/>
      <c r="L54" s="132"/>
      <c r="M54" s="132"/>
      <c r="N54" s="3"/>
      <c r="O54" s="14"/>
      <c r="P54" s="5"/>
      <c r="Q54" s="15"/>
      <c r="R54" s="3"/>
    </row>
    <row r="55" spans="1:18" ht="12.75">
      <c r="A55" s="2"/>
      <c r="B55" s="114" t="s">
        <v>161</v>
      </c>
      <c r="C55" s="2"/>
      <c r="D55" s="2"/>
      <c r="F55" s="15"/>
      <c r="G55" s="3"/>
      <c r="I55" s="14"/>
      <c r="J55" s="132" t="s">
        <v>162</v>
      </c>
      <c r="K55" s="132"/>
      <c r="L55" s="132"/>
      <c r="M55" s="14"/>
      <c r="N55" s="3"/>
      <c r="O55" s="14"/>
      <c r="P55" s="5"/>
      <c r="Q55" s="15"/>
      <c r="R55" s="3"/>
    </row>
    <row r="56" spans="1:18" ht="12.75">
      <c r="A56" s="2"/>
      <c r="B56" s="2"/>
      <c r="M56" s="3"/>
      <c r="N56" s="3"/>
      <c r="O56" s="14"/>
      <c r="P56" s="5" t="s">
        <v>55</v>
      </c>
      <c r="Q56" s="15"/>
      <c r="R56" s="3"/>
    </row>
    <row r="57" spans="1:18" ht="12.75">
      <c r="A57" s="2"/>
      <c r="B57" s="2"/>
      <c r="H57" s="3"/>
      <c r="I57" s="3"/>
      <c r="J57" s="3"/>
      <c r="K57" s="3"/>
      <c r="L57" s="14"/>
      <c r="M57" s="3"/>
      <c r="N57" s="3"/>
      <c r="O57" s="14"/>
      <c r="P57" s="5" t="s">
        <v>56</v>
      </c>
      <c r="Q57" s="15"/>
      <c r="R57" s="3"/>
    </row>
  </sheetData>
  <sheetProtection/>
  <mergeCells count="10">
    <mergeCell ref="A1:N1"/>
    <mergeCell ref="A2:N2"/>
    <mergeCell ref="A3:N3"/>
    <mergeCell ref="A4:N4"/>
    <mergeCell ref="I54:M54"/>
    <mergeCell ref="J55:L55"/>
    <mergeCell ref="A45:I45"/>
    <mergeCell ref="A46:H46"/>
    <mergeCell ref="A47:G47"/>
    <mergeCell ref="A6:M6"/>
  </mergeCells>
  <printOptions/>
  <pageMargins left="0.75" right="0.75" top="1" bottom="1" header="0.5" footer="0.5"/>
  <pageSetup horizontalDpi="300" verticalDpi="300" orientation="portrait" paperSize="9" scale="75" r:id="rId1"/>
  <headerFooter alignWithMargins="0">
    <oddFooter>&amp;L&amp;6&amp;Z&amp;F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zoomScale="172" zoomScaleNormal="172" zoomScalePageLayoutView="0" workbookViewId="0" topLeftCell="A25">
      <selection activeCell="C54" sqref="C54"/>
    </sheetView>
  </sheetViews>
  <sheetFormatPr defaultColWidth="9.140625" defaultRowHeight="12.75"/>
  <cols>
    <col min="1" max="1" width="6.421875" style="0" customWidth="1"/>
    <col min="3" max="3" width="23.57421875" style="0" customWidth="1"/>
    <col min="4" max="5" width="10.7109375" style="0" customWidth="1"/>
    <col min="6" max="6" width="10.8515625" style="0" customWidth="1"/>
    <col min="7" max="7" width="9.28125" style="0" bestFit="1" customWidth="1"/>
    <col min="8" max="8" width="13.00390625" style="0" customWidth="1"/>
    <col min="9" max="9" width="12.57421875" style="0" customWidth="1"/>
    <col min="10" max="10" width="9.140625" style="0" hidden="1" customWidth="1"/>
    <col min="11" max="11" width="1.57421875" style="0" hidden="1" customWidth="1"/>
    <col min="12" max="12" width="9.140625" style="0" hidden="1" customWidth="1"/>
    <col min="13" max="13" width="0.2890625" style="0" hidden="1" customWidth="1"/>
    <col min="14" max="15" width="9.140625" style="0" hidden="1" customWidth="1"/>
    <col min="16" max="16" width="4.140625" style="0" hidden="1" customWidth="1"/>
    <col min="17" max="22" width="9.140625" style="0" hidden="1" customWidth="1"/>
    <col min="23" max="23" width="10.421875" style="0" bestFit="1" customWidth="1"/>
  </cols>
  <sheetData>
    <row r="1" spans="1:22" ht="12.75">
      <c r="A1" s="128" t="s">
        <v>84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</row>
    <row r="2" spans="1:22" ht="12.75">
      <c r="A2" s="130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ht="12.75">
      <c r="A3" s="131" t="s">
        <v>164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ht="12.75">
      <c r="A4" s="130" t="s">
        <v>147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11" ht="8.2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>
      <c r="A6" s="138" t="s">
        <v>2</v>
      </c>
      <c r="B6" s="138"/>
      <c r="C6" s="138"/>
      <c r="D6" s="138"/>
      <c r="E6" s="138"/>
      <c r="F6" s="138"/>
      <c r="G6" s="138"/>
      <c r="H6" s="138"/>
      <c r="J6" s="26"/>
      <c r="K6" s="26"/>
    </row>
    <row r="7" spans="1:11" ht="12.75">
      <c r="A7" s="2"/>
      <c r="B7" s="2"/>
      <c r="C7" s="2"/>
      <c r="D7" s="11"/>
      <c r="F7" s="142" t="s">
        <v>59</v>
      </c>
      <c r="G7" s="142"/>
      <c r="H7" s="142"/>
      <c r="I7" s="3"/>
      <c r="J7" s="26"/>
      <c r="K7" s="26"/>
    </row>
    <row r="8" spans="1:11" ht="12.75">
      <c r="A8" s="2"/>
      <c r="B8" s="2"/>
      <c r="C8" s="2"/>
      <c r="E8" s="72"/>
      <c r="F8" s="68" t="s">
        <v>5</v>
      </c>
      <c r="G8" s="71"/>
      <c r="H8" s="68" t="s">
        <v>5</v>
      </c>
      <c r="J8" s="26"/>
      <c r="K8" s="26"/>
    </row>
    <row r="9" spans="1:11" ht="12.75">
      <c r="A9" s="2"/>
      <c r="B9" s="2"/>
      <c r="C9" s="2"/>
      <c r="D9" s="11"/>
      <c r="E9" s="72"/>
      <c r="F9" s="73" t="s">
        <v>150</v>
      </c>
      <c r="G9" s="71"/>
      <c r="H9" s="73" t="s">
        <v>142</v>
      </c>
      <c r="J9" s="26"/>
      <c r="K9" s="26"/>
    </row>
    <row r="10" spans="1:11" ht="12.75">
      <c r="A10" s="18" t="s">
        <v>8</v>
      </c>
      <c r="B10" s="18" t="s">
        <v>9</v>
      </c>
      <c r="C10" s="6"/>
      <c r="D10" s="12"/>
      <c r="E10" s="72"/>
      <c r="F10" s="74"/>
      <c r="G10" s="75"/>
      <c r="H10" s="74"/>
      <c r="J10" s="26"/>
      <c r="K10" s="26"/>
    </row>
    <row r="11" spans="1:11" ht="12.75">
      <c r="A11" s="19" t="s">
        <v>37</v>
      </c>
      <c r="B11" s="18" t="s">
        <v>38</v>
      </c>
      <c r="C11" s="6"/>
      <c r="D11" s="12"/>
      <c r="E11" s="72"/>
      <c r="F11" s="76"/>
      <c r="G11" s="76"/>
      <c r="H11" s="76"/>
      <c r="J11" s="26"/>
      <c r="K11" s="26"/>
    </row>
    <row r="12" spans="1:11" ht="12.75">
      <c r="A12" s="10"/>
      <c r="B12" s="62" t="s">
        <v>103</v>
      </c>
      <c r="C12" s="6"/>
      <c r="D12" s="12"/>
      <c r="E12" s="72"/>
      <c r="F12" s="77"/>
      <c r="G12" s="76"/>
      <c r="H12" s="77"/>
      <c r="J12" s="26"/>
      <c r="K12" s="26"/>
    </row>
    <row r="13" spans="1:11" ht="12.75">
      <c r="A13" s="10" t="s">
        <v>12</v>
      </c>
      <c r="B13" s="2" t="s">
        <v>104</v>
      </c>
      <c r="C13" s="6"/>
      <c r="D13" s="12"/>
      <c r="E13" s="72"/>
      <c r="F13" s="109">
        <v>352160</v>
      </c>
      <c r="G13" s="69"/>
      <c r="H13" s="70">
        <v>352160</v>
      </c>
      <c r="J13" s="26"/>
      <c r="K13" s="26"/>
    </row>
    <row r="14" spans="1:11" ht="12.75">
      <c r="A14" s="10"/>
      <c r="B14" s="2"/>
      <c r="C14" s="6"/>
      <c r="D14" s="12"/>
      <c r="E14" s="72"/>
      <c r="F14" s="69"/>
      <c r="G14" s="69"/>
      <c r="H14" s="69"/>
      <c r="J14" s="26"/>
      <c r="K14" s="26"/>
    </row>
    <row r="15" spans="1:11" ht="12.75">
      <c r="A15" s="19" t="s">
        <v>33</v>
      </c>
      <c r="B15" s="18" t="s">
        <v>39</v>
      </c>
      <c r="C15" s="6"/>
      <c r="D15" s="12"/>
      <c r="E15" s="72"/>
      <c r="F15" s="69"/>
      <c r="G15" s="69"/>
      <c r="H15" s="69"/>
      <c r="J15" s="26"/>
      <c r="K15" s="26"/>
    </row>
    <row r="16" spans="1:11" ht="12.75">
      <c r="A16" s="10" t="s">
        <v>15</v>
      </c>
      <c r="B16" s="2" t="s">
        <v>105</v>
      </c>
      <c r="C16" s="6"/>
      <c r="D16" s="12"/>
      <c r="E16" s="72"/>
      <c r="F16" s="70">
        <v>231591.14</v>
      </c>
      <c r="G16" s="69"/>
      <c r="H16" s="70">
        <v>231591.14</v>
      </c>
      <c r="J16" s="26"/>
      <c r="K16" s="26"/>
    </row>
    <row r="17" spans="1:11" ht="12.75">
      <c r="A17" s="10"/>
      <c r="B17" s="2"/>
      <c r="C17" s="6"/>
      <c r="D17" s="12"/>
      <c r="E17" s="72"/>
      <c r="F17" s="69"/>
      <c r="G17" s="69"/>
      <c r="H17" s="69"/>
      <c r="J17" s="26"/>
      <c r="K17" s="26"/>
    </row>
    <row r="18" spans="1:11" ht="12.75">
      <c r="A18" s="19" t="s">
        <v>35</v>
      </c>
      <c r="B18" s="18" t="s">
        <v>40</v>
      </c>
      <c r="C18" s="6"/>
      <c r="D18" s="12"/>
      <c r="E18" s="72"/>
      <c r="F18" s="66"/>
      <c r="G18" s="69"/>
      <c r="H18" s="66"/>
      <c r="J18" s="26"/>
      <c r="K18" s="26"/>
    </row>
    <row r="19" spans="1:11" ht="12.75">
      <c r="A19" s="117" t="s">
        <v>81</v>
      </c>
      <c r="B19" s="140" t="s">
        <v>151</v>
      </c>
      <c r="C19" s="141"/>
      <c r="D19" s="141"/>
      <c r="E19" s="72"/>
      <c r="F19" s="66">
        <v>110814.31</v>
      </c>
      <c r="G19" s="69"/>
      <c r="H19" s="66">
        <v>0</v>
      </c>
      <c r="J19" s="26"/>
      <c r="K19" s="26"/>
    </row>
    <row r="20" spans="1:11" ht="12.75">
      <c r="A20" s="117" t="s">
        <v>81</v>
      </c>
      <c r="B20" s="140" t="s">
        <v>143</v>
      </c>
      <c r="C20" s="141"/>
      <c r="D20" s="141"/>
      <c r="E20" s="72"/>
      <c r="F20" s="66">
        <v>4566.82</v>
      </c>
      <c r="G20" s="69"/>
      <c r="H20" s="66">
        <v>4566.82</v>
      </c>
      <c r="J20" s="26"/>
      <c r="K20" s="26"/>
    </row>
    <row r="21" spans="1:24" ht="12.75">
      <c r="A21" s="117">
        <v>42.01</v>
      </c>
      <c r="B21" s="140" t="s">
        <v>118</v>
      </c>
      <c r="C21" s="141"/>
      <c r="D21" s="141"/>
      <c r="E21" s="72"/>
      <c r="F21" s="66">
        <v>-114509.98</v>
      </c>
      <c r="G21" s="69"/>
      <c r="H21" s="66">
        <v>-114509.98</v>
      </c>
      <c r="J21" s="26"/>
      <c r="K21" s="26"/>
      <c r="X21" s="89"/>
    </row>
    <row r="22" spans="1:11" ht="12.75">
      <c r="A22" s="117" t="s">
        <v>81</v>
      </c>
      <c r="B22" s="48" t="s">
        <v>117</v>
      </c>
      <c r="C22" s="6"/>
      <c r="D22" s="12"/>
      <c r="E22" s="72"/>
      <c r="F22" s="66">
        <v>28569.95</v>
      </c>
      <c r="G22" s="69"/>
      <c r="H22" s="66">
        <v>28569.95</v>
      </c>
      <c r="J22" s="26"/>
      <c r="K22" s="26"/>
    </row>
    <row r="23" spans="1:11" ht="12.75">
      <c r="A23" s="117" t="s">
        <v>16</v>
      </c>
      <c r="B23" s="62" t="s">
        <v>116</v>
      </c>
      <c r="C23" s="4"/>
      <c r="D23" s="12"/>
      <c r="E23" s="72"/>
      <c r="F23" s="78">
        <v>-135103.84</v>
      </c>
      <c r="G23" s="69"/>
      <c r="H23" s="78">
        <v>-135103.84</v>
      </c>
      <c r="J23" s="26"/>
      <c r="K23" s="26"/>
    </row>
    <row r="24" spans="1:23" ht="12.75">
      <c r="A24" s="117" t="s">
        <v>77</v>
      </c>
      <c r="B24" s="62" t="s">
        <v>106</v>
      </c>
      <c r="C24" s="4"/>
      <c r="D24" s="12"/>
      <c r="E24" s="72"/>
      <c r="F24" s="79">
        <v>0</v>
      </c>
      <c r="G24" s="69"/>
      <c r="H24" s="79">
        <v>-217767.02</v>
      </c>
      <c r="J24" s="26"/>
      <c r="K24" s="26"/>
      <c r="W24" s="89"/>
    </row>
    <row r="25" spans="1:11" ht="12.75">
      <c r="A25" s="117" t="s">
        <v>78</v>
      </c>
      <c r="B25" s="62" t="s">
        <v>90</v>
      </c>
      <c r="C25" s="4"/>
      <c r="D25" s="8"/>
      <c r="E25" s="72"/>
      <c r="F25" s="83">
        <v>0</v>
      </c>
      <c r="G25" s="70"/>
      <c r="H25" s="83">
        <v>-20855.3</v>
      </c>
      <c r="J25" s="26"/>
      <c r="K25" s="26"/>
    </row>
    <row r="26" spans="1:11" ht="12.75">
      <c r="A26" s="19"/>
      <c r="B26" s="144" t="s">
        <v>152</v>
      </c>
      <c r="C26" s="144"/>
      <c r="D26" s="91"/>
      <c r="E26" s="91"/>
      <c r="F26" s="90">
        <f>SUM(F19:F25)</f>
        <v>-105662.73999999999</v>
      </c>
      <c r="G26" s="71"/>
      <c r="H26" s="90">
        <f>SUM(H19:H25)</f>
        <v>-455099.36999999994</v>
      </c>
      <c r="J26" s="26"/>
      <c r="K26" s="26"/>
    </row>
    <row r="27" spans="1:11" ht="13.5" thickBot="1">
      <c r="A27" s="92"/>
      <c r="B27" s="136" t="s">
        <v>107</v>
      </c>
      <c r="C27" s="136"/>
      <c r="D27" s="12"/>
      <c r="E27" s="72"/>
      <c r="F27" s="107">
        <f>F13+F16+F26</f>
        <v>478088.4</v>
      </c>
      <c r="G27" s="90"/>
      <c r="H27" s="107">
        <f>H13+H16+H26</f>
        <v>128651.77000000008</v>
      </c>
      <c r="I27" s="89"/>
      <c r="J27" s="26"/>
      <c r="K27" s="26"/>
    </row>
    <row r="28" spans="1:11" ht="13.5" thickTop="1">
      <c r="A28" s="92"/>
      <c r="B28" s="62"/>
      <c r="C28" s="6"/>
      <c r="D28" s="12"/>
      <c r="E28" s="72"/>
      <c r="F28" s="105"/>
      <c r="G28" s="90"/>
      <c r="H28" s="105"/>
      <c r="I28" s="89"/>
      <c r="J28" s="26"/>
      <c r="K28" s="26"/>
    </row>
    <row r="29" spans="1:11" ht="12.75">
      <c r="A29" s="3" t="s">
        <v>19</v>
      </c>
      <c r="B29" s="18" t="s">
        <v>20</v>
      </c>
      <c r="C29" s="6"/>
      <c r="D29" s="12"/>
      <c r="E29" s="72"/>
      <c r="F29" s="70"/>
      <c r="G29" s="69"/>
      <c r="H29" s="70"/>
      <c r="I29" s="89"/>
      <c r="J29" s="26"/>
      <c r="K29" s="26"/>
    </row>
    <row r="30" spans="1:23" ht="12.75">
      <c r="A30" s="93" t="s">
        <v>31</v>
      </c>
      <c r="B30" s="94" t="s">
        <v>41</v>
      </c>
      <c r="C30" s="75"/>
      <c r="D30" s="12"/>
      <c r="E30" s="72"/>
      <c r="F30" s="88">
        <v>0</v>
      </c>
      <c r="G30" s="80"/>
      <c r="H30" s="88">
        <v>0</v>
      </c>
      <c r="J30" s="26"/>
      <c r="K30" s="26"/>
      <c r="W30" s="6"/>
    </row>
    <row r="31" spans="1:11" ht="12.75">
      <c r="A31" s="92" t="s">
        <v>135</v>
      </c>
      <c r="B31" s="139" t="s">
        <v>136</v>
      </c>
      <c r="C31" s="139"/>
      <c r="E31" s="72"/>
      <c r="F31" s="90">
        <v>-145307.71</v>
      </c>
      <c r="G31" s="69"/>
      <c r="H31" s="69">
        <v>0</v>
      </c>
      <c r="J31" s="26"/>
      <c r="K31" s="26"/>
    </row>
    <row r="32" spans="1:11" ht="12.75">
      <c r="A32" s="10">
        <v>50</v>
      </c>
      <c r="B32" s="2" t="s">
        <v>108</v>
      </c>
      <c r="C32" s="6"/>
      <c r="D32" s="12"/>
      <c r="E32" s="72"/>
      <c r="F32" s="69">
        <v>103309.11</v>
      </c>
      <c r="G32" s="69"/>
      <c r="H32" s="69">
        <v>95494.55</v>
      </c>
      <c r="J32" s="26"/>
      <c r="K32" s="26"/>
    </row>
    <row r="33" spans="1:11" ht="12.75">
      <c r="A33" s="10">
        <v>52</v>
      </c>
      <c r="B33" s="2" t="s">
        <v>82</v>
      </c>
      <c r="C33" s="6"/>
      <c r="D33" s="12"/>
      <c r="E33" s="72"/>
      <c r="F33" s="69">
        <v>0</v>
      </c>
      <c r="G33" s="69"/>
      <c r="H33" s="69">
        <v>94890.97</v>
      </c>
      <c r="J33" s="26"/>
      <c r="K33" s="26"/>
    </row>
    <row r="34" spans="1:11" ht="12.75">
      <c r="A34" s="10" t="s">
        <v>115</v>
      </c>
      <c r="B34" s="2" t="s">
        <v>109</v>
      </c>
      <c r="C34" s="6"/>
      <c r="D34" s="12"/>
      <c r="E34" s="72"/>
      <c r="F34" s="69">
        <v>5429.94</v>
      </c>
      <c r="G34" s="69"/>
      <c r="H34" s="69">
        <v>9951.05</v>
      </c>
      <c r="J34" s="26"/>
      <c r="K34" s="26"/>
    </row>
    <row r="35" spans="1:11" ht="12.75">
      <c r="A35" s="10" t="s">
        <v>119</v>
      </c>
      <c r="B35" s="2" t="s">
        <v>120</v>
      </c>
      <c r="C35" s="6"/>
      <c r="D35" s="12"/>
      <c r="E35" s="72"/>
      <c r="F35" s="69">
        <v>710546.77</v>
      </c>
      <c r="G35" s="69"/>
      <c r="H35" s="69">
        <v>958526.48</v>
      </c>
      <c r="J35" s="26"/>
      <c r="K35" s="26"/>
    </row>
    <row r="36" spans="1:11" ht="12.75">
      <c r="A36" s="10" t="s">
        <v>121</v>
      </c>
      <c r="B36" s="2" t="s">
        <v>110</v>
      </c>
      <c r="C36" s="6"/>
      <c r="D36" s="12"/>
      <c r="E36" s="72"/>
      <c r="F36" s="69">
        <v>-5454.57</v>
      </c>
      <c r="G36" s="69"/>
      <c r="H36" s="69">
        <v>58493.27</v>
      </c>
      <c r="J36" s="26"/>
      <c r="K36" s="26"/>
    </row>
    <row r="37" spans="1:11" ht="12.75">
      <c r="A37" s="10" t="s">
        <v>122</v>
      </c>
      <c r="B37" s="2" t="s">
        <v>123</v>
      </c>
      <c r="C37" s="6"/>
      <c r="D37" s="12"/>
      <c r="E37" s="72"/>
      <c r="F37" s="69">
        <v>2280.54</v>
      </c>
      <c r="G37" s="69"/>
      <c r="H37" s="69">
        <v>3209.25</v>
      </c>
      <c r="J37" s="26"/>
      <c r="K37" s="26"/>
    </row>
    <row r="38" spans="1:11" ht="12.75">
      <c r="A38" s="10" t="s">
        <v>144</v>
      </c>
      <c r="B38" s="2" t="s">
        <v>145</v>
      </c>
      <c r="C38" s="6"/>
      <c r="D38" s="12"/>
      <c r="E38" s="72"/>
      <c r="F38" s="69">
        <v>1380</v>
      </c>
      <c r="G38" s="69"/>
      <c r="H38" s="69">
        <v>13133.4</v>
      </c>
      <c r="J38" s="26"/>
      <c r="K38" s="26"/>
    </row>
    <row r="39" spans="1:11" ht="12.75">
      <c r="A39" s="10" t="s">
        <v>124</v>
      </c>
      <c r="B39" s="2" t="s">
        <v>125</v>
      </c>
      <c r="C39" s="6"/>
      <c r="D39" s="12"/>
      <c r="E39" s="72"/>
      <c r="F39" s="69">
        <v>-23967.5</v>
      </c>
      <c r="G39" s="69"/>
      <c r="H39" s="69">
        <v>-32444.62</v>
      </c>
      <c r="J39" s="26"/>
      <c r="K39" s="26"/>
    </row>
    <row r="40" spans="1:11" ht="12.75">
      <c r="A40" s="10">
        <v>55</v>
      </c>
      <c r="B40" s="2" t="s">
        <v>111</v>
      </c>
      <c r="C40" s="6"/>
      <c r="D40" s="12"/>
      <c r="E40" s="72"/>
      <c r="F40" s="79">
        <v>7409.5</v>
      </c>
      <c r="G40" s="69"/>
      <c r="H40" s="79">
        <v>11363.65</v>
      </c>
      <c r="J40" s="26"/>
      <c r="K40" s="26"/>
    </row>
    <row r="41" spans="1:11" ht="13.5" thickBot="1">
      <c r="A41" s="9"/>
      <c r="B41" s="100" t="s">
        <v>112</v>
      </c>
      <c r="C41" s="100"/>
      <c r="D41" s="12"/>
      <c r="E41" s="72"/>
      <c r="F41" s="96">
        <f>SUM(F30:F40)</f>
        <v>655626.0800000001</v>
      </c>
      <c r="G41" s="69"/>
      <c r="H41" s="108">
        <f>SUM(H30:H40)</f>
        <v>1212617.9999999998</v>
      </c>
      <c r="I41" s="89"/>
      <c r="J41" s="26"/>
      <c r="K41" s="26"/>
    </row>
    <row r="42" spans="1:9" ht="14.25" thickBot="1" thickTop="1">
      <c r="A42" s="2"/>
      <c r="B42" s="25" t="s">
        <v>60</v>
      </c>
      <c r="C42" s="6"/>
      <c r="D42" s="12"/>
      <c r="E42" s="72"/>
      <c r="F42" s="110">
        <f>F27+F41</f>
        <v>1133714.48</v>
      </c>
      <c r="G42" s="69"/>
      <c r="H42" s="106">
        <v>1341269.7699999998</v>
      </c>
      <c r="I42" s="89"/>
    </row>
    <row r="43" spans="1:9" ht="13.5" thickTop="1">
      <c r="A43" s="3"/>
      <c r="B43" s="14"/>
      <c r="C43" s="3"/>
      <c r="D43" s="14"/>
      <c r="E43" s="72"/>
      <c r="F43" s="111"/>
      <c r="G43" s="71"/>
      <c r="H43" s="75"/>
      <c r="I43" s="11"/>
    </row>
    <row r="44" spans="1:9" ht="12.75">
      <c r="A44" s="4"/>
      <c r="B44" s="8"/>
      <c r="C44" s="4"/>
      <c r="D44" s="8"/>
      <c r="E44" s="8"/>
      <c r="F44" s="71"/>
      <c r="G44" s="71"/>
      <c r="H44" s="6"/>
      <c r="I44" s="11"/>
    </row>
    <row r="45" spans="1:9" ht="3" customHeight="1">
      <c r="A45" s="4"/>
      <c r="B45" s="8"/>
      <c r="C45" s="4"/>
      <c r="D45" s="8"/>
      <c r="E45" s="8"/>
      <c r="F45" s="71"/>
      <c r="G45" s="71"/>
      <c r="H45" s="6"/>
      <c r="I45" s="12"/>
    </row>
    <row r="46" spans="1:9" ht="12.75" hidden="1">
      <c r="A46" s="4"/>
      <c r="B46" s="8"/>
      <c r="C46" s="4"/>
      <c r="D46" s="8"/>
      <c r="E46" s="8"/>
      <c r="F46" s="71"/>
      <c r="G46" s="71"/>
      <c r="H46" s="6"/>
      <c r="I46" s="12"/>
    </row>
    <row r="47" spans="1:9" ht="12.75" hidden="1">
      <c r="A47" s="3"/>
      <c r="B47" s="14"/>
      <c r="C47" s="3"/>
      <c r="D47" s="14"/>
      <c r="E47" s="3"/>
      <c r="F47" s="71"/>
      <c r="G47" s="67"/>
      <c r="H47" s="2"/>
      <c r="I47" s="11"/>
    </row>
    <row r="48" spans="1:9" ht="12.75">
      <c r="A48" s="3"/>
      <c r="B48" s="14"/>
      <c r="C48" s="3"/>
      <c r="D48" s="14"/>
      <c r="E48" s="3"/>
      <c r="F48" s="72"/>
      <c r="G48" s="67"/>
      <c r="H48" s="2"/>
      <c r="I48" s="11"/>
    </row>
    <row r="49" spans="1:9" ht="12.75">
      <c r="A49" s="3"/>
      <c r="B49" s="14"/>
      <c r="C49" s="3"/>
      <c r="D49" s="14"/>
      <c r="E49" s="3"/>
      <c r="F49" s="115"/>
      <c r="G49" s="116" t="s">
        <v>128</v>
      </c>
      <c r="H49" s="100"/>
      <c r="I49" s="2"/>
    </row>
    <row r="50" spans="1:9" ht="12.75">
      <c r="A50" s="3"/>
      <c r="B50" s="14"/>
      <c r="C50" s="3"/>
      <c r="D50" s="14"/>
      <c r="E50" s="3"/>
      <c r="F50" s="115"/>
      <c r="G50" s="116" t="s">
        <v>127</v>
      </c>
      <c r="H50" s="100"/>
      <c r="I50" s="2"/>
    </row>
    <row r="51" spans="1:9" ht="12.75">
      <c r="A51" s="3"/>
      <c r="B51" s="14"/>
      <c r="C51" s="3"/>
      <c r="D51" s="14"/>
      <c r="E51" s="3"/>
      <c r="F51" s="3"/>
      <c r="G51" s="7"/>
      <c r="H51" s="2"/>
      <c r="I51" s="2"/>
    </row>
    <row r="52" spans="1:9" ht="12.75">
      <c r="A52" s="3"/>
      <c r="B52" s="14"/>
      <c r="C52" s="3"/>
      <c r="D52" s="14"/>
      <c r="E52" s="3"/>
      <c r="F52" s="3"/>
      <c r="G52" s="7"/>
      <c r="H52" s="2"/>
      <c r="I52" s="2"/>
    </row>
    <row r="53" spans="1:9" ht="12.75">
      <c r="A53" s="3"/>
      <c r="B53" s="14"/>
      <c r="C53" s="3"/>
      <c r="D53" s="14"/>
      <c r="E53" s="3"/>
      <c r="F53" s="3"/>
      <c r="G53" s="7"/>
      <c r="H53" s="2"/>
      <c r="I53" s="2"/>
    </row>
    <row r="54" spans="1:9" ht="12.75">
      <c r="A54" s="3"/>
      <c r="B54" s="14"/>
      <c r="C54" s="3"/>
      <c r="D54" s="14"/>
      <c r="E54" s="3"/>
      <c r="F54" s="137" t="s">
        <v>26</v>
      </c>
      <c r="G54" s="137"/>
      <c r="H54" s="137"/>
      <c r="I54" s="2"/>
    </row>
    <row r="55" spans="1:9" ht="12.75">
      <c r="A55" s="3"/>
      <c r="B55" s="14"/>
      <c r="C55" s="3"/>
      <c r="D55" s="14"/>
      <c r="E55" s="3"/>
      <c r="F55" s="137" t="s">
        <v>160</v>
      </c>
      <c r="G55" s="137"/>
      <c r="H55" s="137"/>
      <c r="I55" s="2"/>
    </row>
    <row r="56" spans="1:9" ht="12.75">
      <c r="A56" s="3"/>
      <c r="B56" s="14"/>
      <c r="C56" s="3"/>
      <c r="D56" s="14"/>
      <c r="E56" s="3"/>
      <c r="F56" s="7"/>
      <c r="G56" s="7"/>
      <c r="H56" s="2"/>
      <c r="I56" s="11"/>
    </row>
    <row r="57" spans="1:9" ht="12.75">
      <c r="A57" s="2"/>
      <c r="B57" s="7"/>
      <c r="C57" s="2"/>
      <c r="D57" s="11"/>
      <c r="E57" s="3"/>
      <c r="F57" s="7"/>
      <c r="G57" s="2"/>
      <c r="I57" s="3"/>
    </row>
    <row r="58" spans="1:9" ht="12.75">
      <c r="A58" s="2"/>
      <c r="B58" s="7"/>
      <c r="C58" s="2"/>
      <c r="D58" s="11"/>
      <c r="E58" s="3"/>
      <c r="G58" s="2"/>
      <c r="I58" s="3"/>
    </row>
    <row r="59" spans="1:9" ht="12.75">
      <c r="A59" s="2"/>
      <c r="B59" s="7"/>
      <c r="C59" s="2"/>
      <c r="D59" s="11"/>
      <c r="E59" s="3"/>
      <c r="G59" s="2"/>
      <c r="I59" s="3"/>
    </row>
    <row r="60" spans="1:9" ht="12.75">
      <c r="A60" s="2"/>
      <c r="B60" s="7"/>
      <c r="C60" s="2"/>
      <c r="D60" s="11"/>
      <c r="E60" s="3"/>
      <c r="G60" s="2"/>
      <c r="I60" s="3"/>
    </row>
  </sheetData>
  <sheetProtection/>
  <mergeCells count="14">
    <mergeCell ref="A1:V1"/>
    <mergeCell ref="A2:V2"/>
    <mergeCell ref="A3:V3"/>
    <mergeCell ref="A4:V4"/>
    <mergeCell ref="B19:D19"/>
    <mergeCell ref="B26:C26"/>
    <mergeCell ref="B27:C27"/>
    <mergeCell ref="F54:H54"/>
    <mergeCell ref="F55:H55"/>
    <mergeCell ref="A6:H6"/>
    <mergeCell ref="B31:C31"/>
    <mergeCell ref="B21:D21"/>
    <mergeCell ref="B20:D20"/>
    <mergeCell ref="F7:H7"/>
  </mergeCells>
  <printOptions/>
  <pageMargins left="0.75" right="0.75" top="1" bottom="1" header="0.5" footer="0.5"/>
  <pageSetup horizontalDpi="300" verticalDpi="300" orientation="portrait" paperSize="9" scale="90" r:id="rId1"/>
  <headerFooter alignWithMargins="0">
    <oddFooter>&amp;L&amp;7&amp;Z&amp;F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178" zoomScaleNormal="178" zoomScalePageLayoutView="0" workbookViewId="0" topLeftCell="A31">
      <selection activeCell="B35" sqref="B35"/>
    </sheetView>
  </sheetViews>
  <sheetFormatPr defaultColWidth="9.140625" defaultRowHeight="12.75"/>
  <cols>
    <col min="1" max="1" width="9.8515625" style="43" customWidth="1"/>
    <col min="2" max="2" width="40.57421875" style="27" customWidth="1"/>
    <col min="3" max="3" width="14.00390625" style="16" customWidth="1"/>
    <col min="4" max="4" width="12.00390625" style="16" customWidth="1"/>
    <col min="5" max="5" width="2.140625" style="16" customWidth="1"/>
    <col min="6" max="6" width="11.140625" style="16" customWidth="1"/>
    <col min="7" max="7" width="3.140625" style="16" customWidth="1"/>
    <col min="8" max="8" width="9.140625" style="16" customWidth="1"/>
    <col min="9" max="9" width="9.28125" style="16" bestFit="1" customWidth="1"/>
    <col min="10" max="16384" width="9.140625" style="16" customWidth="1"/>
  </cols>
  <sheetData>
    <row r="1" spans="1:6" ht="11.25">
      <c r="A1" s="146" t="s">
        <v>85</v>
      </c>
      <c r="B1" s="146"/>
      <c r="C1" s="146"/>
      <c r="D1" s="146"/>
      <c r="E1" s="146"/>
      <c r="F1" s="146"/>
    </row>
    <row r="2" spans="1:6" ht="11.25">
      <c r="A2" s="145" t="s">
        <v>0</v>
      </c>
      <c r="B2" s="145"/>
      <c r="C2" s="145"/>
      <c r="D2" s="145"/>
      <c r="E2" s="145"/>
      <c r="F2" s="145"/>
    </row>
    <row r="3" spans="1:6" ht="12.75">
      <c r="A3" s="147" t="s">
        <v>165</v>
      </c>
      <c r="B3" s="147"/>
      <c r="C3" s="147"/>
      <c r="D3" s="147"/>
      <c r="E3" s="147"/>
      <c r="F3" s="147"/>
    </row>
    <row r="4" spans="1:6" ht="11.25">
      <c r="A4" s="148" t="s">
        <v>163</v>
      </c>
      <c r="B4" s="149"/>
      <c r="C4" s="149"/>
      <c r="D4" s="149"/>
      <c r="E4" s="149"/>
      <c r="F4" s="149"/>
    </row>
    <row r="6" spans="4:6" ht="33.75">
      <c r="D6" s="28" t="s">
        <v>155</v>
      </c>
      <c r="F6" s="28" t="s">
        <v>138</v>
      </c>
    </row>
    <row r="7" spans="1:6" ht="11.25">
      <c r="A7" s="29" t="s">
        <v>45</v>
      </c>
      <c r="B7" s="30" t="s">
        <v>44</v>
      </c>
      <c r="D7" s="31"/>
      <c r="F7" s="31"/>
    </row>
    <row r="8" spans="2:6" ht="11.25">
      <c r="B8" s="27" t="s">
        <v>27</v>
      </c>
      <c r="D8" s="54">
        <v>156146.6</v>
      </c>
      <c r="E8" s="51"/>
      <c r="F8" s="51">
        <v>180418.93</v>
      </c>
    </row>
    <row r="9" spans="1:6" ht="11.25">
      <c r="A9" s="43" t="s">
        <v>46</v>
      </c>
      <c r="B9" s="30" t="s">
        <v>65</v>
      </c>
      <c r="D9" s="118">
        <v>345490.49</v>
      </c>
      <c r="E9" s="51"/>
      <c r="F9" s="85">
        <v>472399.14</v>
      </c>
    </row>
    <row r="10" spans="1:8" s="21" customFormat="1" ht="11.25">
      <c r="A10" s="44" t="s">
        <v>47</v>
      </c>
      <c r="B10" s="32" t="s">
        <v>50</v>
      </c>
      <c r="D10" s="122">
        <v>-189343.89</v>
      </c>
      <c r="E10" s="54"/>
      <c r="F10" s="82">
        <f>F8-F9</f>
        <v>-291980.21</v>
      </c>
      <c r="H10" s="54"/>
    </row>
    <row r="11" spans="1:6" s="21" customFormat="1" ht="11.25">
      <c r="A11" s="44" t="s">
        <v>48</v>
      </c>
      <c r="B11" s="33" t="s">
        <v>63</v>
      </c>
      <c r="D11" s="118">
        <v>307980.36</v>
      </c>
      <c r="E11" s="54"/>
      <c r="F11" s="85">
        <v>301851.81</v>
      </c>
    </row>
    <row r="12" spans="1:9" s="21" customFormat="1" ht="11.25">
      <c r="A12" s="44"/>
      <c r="B12" s="32" t="s">
        <v>28</v>
      </c>
      <c r="D12" s="123">
        <f>D11+D10</f>
        <v>118636.46999999997</v>
      </c>
      <c r="E12" s="54"/>
      <c r="F12" s="82">
        <f>F10+F11</f>
        <v>9871.599999999977</v>
      </c>
      <c r="H12" s="54"/>
      <c r="I12" s="54"/>
    </row>
    <row r="13" spans="1:6" s="21" customFormat="1" ht="11.25">
      <c r="A13" s="44" t="s">
        <v>49</v>
      </c>
      <c r="B13" s="32" t="s">
        <v>51</v>
      </c>
      <c r="D13" s="123">
        <f>D12</f>
        <v>118636.46999999997</v>
      </c>
      <c r="E13" s="54"/>
      <c r="F13" s="87">
        <f>F12</f>
        <v>9871.599999999977</v>
      </c>
    </row>
    <row r="14" spans="1:6" s="21" customFormat="1" ht="11.25">
      <c r="A14" s="44" t="s">
        <v>52</v>
      </c>
      <c r="B14" s="34" t="s">
        <v>66</v>
      </c>
      <c r="D14" s="54">
        <v>0</v>
      </c>
      <c r="E14" s="54"/>
      <c r="F14" s="82">
        <v>0</v>
      </c>
    </row>
    <row r="15" spans="1:6" s="21" customFormat="1" ht="11.25">
      <c r="A15" s="44"/>
      <c r="B15" s="34" t="s">
        <v>67</v>
      </c>
      <c r="D15" s="54"/>
      <c r="E15" s="54"/>
      <c r="F15" s="82"/>
    </row>
    <row r="16" spans="1:6" s="21" customFormat="1" ht="11.25">
      <c r="A16" s="44"/>
      <c r="B16" s="35" t="s">
        <v>57</v>
      </c>
      <c r="D16" s="54">
        <v>7822.16</v>
      </c>
      <c r="E16" s="54"/>
      <c r="F16" s="82">
        <v>7637.8</v>
      </c>
    </row>
    <row r="17" spans="1:6" s="21" customFormat="1" ht="11.25">
      <c r="A17" s="44"/>
      <c r="B17" s="32"/>
      <c r="D17" s="54"/>
      <c r="E17" s="54"/>
      <c r="F17" s="82"/>
    </row>
    <row r="18" spans="1:6" s="21" customFormat="1" ht="12" thickBot="1">
      <c r="A18" s="44"/>
      <c r="B18" s="36" t="s">
        <v>79</v>
      </c>
      <c r="D18" s="121">
        <f>D13-D16</f>
        <v>110814.30999999997</v>
      </c>
      <c r="E18" s="120"/>
      <c r="F18" s="121">
        <f>F13-F14-F16</f>
        <v>2233.7999999999765</v>
      </c>
    </row>
    <row r="19" spans="1:6" s="21" customFormat="1" ht="12" thickTop="1">
      <c r="A19" s="44"/>
      <c r="B19" s="32"/>
      <c r="D19" s="37"/>
      <c r="F19" s="37"/>
    </row>
    <row r="21" spans="1:6" ht="11.25">
      <c r="A21" s="16"/>
      <c r="B21" s="124" t="s">
        <v>70</v>
      </c>
      <c r="C21" s="125"/>
      <c r="D21" s="112"/>
      <c r="E21" s="112" t="s">
        <v>129</v>
      </c>
      <c r="F21" s="125"/>
    </row>
    <row r="22" spans="1:6" ht="11.25">
      <c r="A22" s="16"/>
      <c r="B22" s="113"/>
      <c r="C22" s="125"/>
      <c r="D22" s="112"/>
      <c r="E22" s="112" t="s">
        <v>127</v>
      </c>
      <c r="F22" s="125"/>
    </row>
    <row r="23" spans="1:5" ht="11.25">
      <c r="A23" s="16"/>
      <c r="B23" s="17"/>
      <c r="D23" s="7"/>
      <c r="E23" s="7"/>
    </row>
    <row r="24" spans="1:5" ht="11.25">
      <c r="A24" s="16"/>
      <c r="B24" s="17"/>
      <c r="D24" s="7"/>
      <c r="E24" s="7"/>
    </row>
    <row r="25" spans="1:5" ht="11.25">
      <c r="A25" s="16"/>
      <c r="B25" s="17"/>
      <c r="D25" s="7"/>
      <c r="E25" s="7"/>
    </row>
    <row r="26" spans="1:6" ht="11.25">
      <c r="A26" s="16"/>
      <c r="B26" s="113" t="s">
        <v>132</v>
      </c>
      <c r="C26" s="125"/>
      <c r="D26" s="112"/>
      <c r="E26" s="112" t="s">
        <v>26</v>
      </c>
      <c r="F26" s="125"/>
    </row>
    <row r="27" spans="1:6" ht="11.25">
      <c r="A27" s="16"/>
      <c r="B27" s="124" t="s">
        <v>156</v>
      </c>
      <c r="C27" s="125"/>
      <c r="D27" s="112"/>
      <c r="E27" s="112" t="s">
        <v>91</v>
      </c>
      <c r="F27" s="125"/>
    </row>
    <row r="28" spans="1:6" ht="12" thickBot="1">
      <c r="A28" s="45"/>
      <c r="B28" s="46"/>
      <c r="C28" s="47"/>
      <c r="D28" s="47"/>
      <c r="E28" s="47"/>
      <c r="F28" s="47"/>
    </row>
    <row r="30" spans="1:6" ht="11.25">
      <c r="A30" s="146" t="s">
        <v>86</v>
      </c>
      <c r="B30" s="146"/>
      <c r="C30" s="146"/>
      <c r="D30" s="146"/>
      <c r="E30" s="146"/>
      <c r="F30" s="146"/>
    </row>
    <row r="31" spans="1:6" ht="11.25">
      <c r="A31" s="145" t="s">
        <v>0</v>
      </c>
      <c r="B31" s="145"/>
      <c r="C31" s="145"/>
      <c r="D31" s="145"/>
      <c r="E31" s="145"/>
      <c r="F31" s="145"/>
    </row>
    <row r="32" spans="1:6" ht="12.75">
      <c r="A32" s="147" t="s">
        <v>166</v>
      </c>
      <c r="B32" s="147"/>
      <c r="C32" s="147"/>
      <c r="D32" s="147"/>
      <c r="E32" s="147"/>
      <c r="F32" s="147"/>
    </row>
    <row r="33" spans="1:6" ht="11.25">
      <c r="A33" s="148" t="s">
        <v>163</v>
      </c>
      <c r="B33" s="149"/>
      <c r="C33" s="149"/>
      <c r="D33" s="149"/>
      <c r="E33" s="149"/>
      <c r="F33" s="149"/>
    </row>
    <row r="34" spans="1:6" ht="11.25">
      <c r="A34" s="38"/>
      <c r="B34" s="38"/>
      <c r="C34" s="38"/>
      <c r="D34" s="39"/>
      <c r="E34" s="39"/>
      <c r="F34" s="38"/>
    </row>
    <row r="35" spans="1:6" ht="11.25">
      <c r="A35" s="11"/>
      <c r="B35" s="11"/>
      <c r="C35" s="11"/>
      <c r="D35" s="49" t="s">
        <v>59</v>
      </c>
      <c r="F35" s="49" t="s">
        <v>59</v>
      </c>
    </row>
    <row r="36" spans="1:6" ht="11.25">
      <c r="A36" s="11"/>
      <c r="B36" s="11"/>
      <c r="D36" s="50" t="s">
        <v>58</v>
      </c>
      <c r="F36" s="50" t="s">
        <v>58</v>
      </c>
    </row>
    <row r="37" spans="1:6" ht="11.25">
      <c r="A37" s="11"/>
      <c r="B37" s="11"/>
      <c r="C37" s="11"/>
      <c r="D37" s="42" t="s">
        <v>157</v>
      </c>
      <c r="F37" s="42" t="s">
        <v>139</v>
      </c>
    </row>
    <row r="38" spans="1:6" ht="11.25">
      <c r="A38" s="11"/>
      <c r="B38" s="127" t="s">
        <v>168</v>
      </c>
      <c r="C38" s="11"/>
      <c r="D38" s="42"/>
      <c r="F38" s="42"/>
    </row>
    <row r="39" spans="1:6" ht="11.25">
      <c r="A39" s="11"/>
      <c r="B39" s="40" t="s">
        <v>158</v>
      </c>
      <c r="D39" s="51">
        <v>110814.31</v>
      </c>
      <c r="F39" s="51">
        <v>0</v>
      </c>
    </row>
    <row r="40" spans="1:6" ht="11.25">
      <c r="A40" s="11"/>
      <c r="B40" s="40" t="s">
        <v>140</v>
      </c>
      <c r="C40" s="11"/>
      <c r="D40" s="54">
        <v>2233.8</v>
      </c>
      <c r="F40" s="54">
        <v>2233.8</v>
      </c>
    </row>
    <row r="41" spans="1:6" ht="11.25">
      <c r="A41" s="11"/>
      <c r="B41" s="40" t="s">
        <v>134</v>
      </c>
      <c r="C41" s="11"/>
      <c r="D41" s="54">
        <v>2207.24</v>
      </c>
      <c r="F41" s="54">
        <v>2207.24</v>
      </c>
    </row>
    <row r="42" spans="1:6" ht="11.25">
      <c r="A42" s="11"/>
      <c r="B42" s="40" t="s">
        <v>126</v>
      </c>
      <c r="C42" s="11"/>
      <c r="D42" s="54">
        <v>125.78</v>
      </c>
      <c r="F42" s="54">
        <v>125.78</v>
      </c>
    </row>
    <row r="43" spans="1:6" ht="11.25">
      <c r="A43" s="11"/>
      <c r="B43" s="40" t="s">
        <v>93</v>
      </c>
      <c r="C43" s="11"/>
      <c r="D43" s="54">
        <v>-114509.98</v>
      </c>
      <c r="F43" s="54">
        <v>-114509.98</v>
      </c>
    </row>
    <row r="44" spans="1:6" ht="11.25">
      <c r="A44" s="11"/>
      <c r="B44" s="40" t="s">
        <v>92</v>
      </c>
      <c r="C44" s="11"/>
      <c r="D44" s="59">
        <v>2157.59</v>
      </c>
      <c r="F44" s="59">
        <v>2157.59</v>
      </c>
    </row>
    <row r="45" spans="1:6" ht="11.25">
      <c r="A45" s="16"/>
      <c r="B45" s="40" t="s">
        <v>87</v>
      </c>
      <c r="C45" s="11"/>
      <c r="D45" s="59">
        <v>15838.03</v>
      </c>
      <c r="E45" s="51"/>
      <c r="F45" s="59">
        <v>15838.03</v>
      </c>
    </row>
    <row r="46" spans="1:6" ht="11.25">
      <c r="A46" s="11"/>
      <c r="B46" s="40" t="s">
        <v>88</v>
      </c>
      <c r="C46" s="11"/>
      <c r="D46" s="59">
        <v>10574.33</v>
      </c>
      <c r="E46" s="51"/>
      <c r="F46" s="59">
        <v>10574.33</v>
      </c>
    </row>
    <row r="47" spans="1:6" ht="11.25">
      <c r="A47" s="16"/>
      <c r="B47" s="11" t="s">
        <v>89</v>
      </c>
      <c r="C47" s="11"/>
      <c r="D47" s="56">
        <v>-135103.84</v>
      </c>
      <c r="E47" s="51"/>
      <c r="F47" s="56">
        <v>-135103.84</v>
      </c>
    </row>
    <row r="48" spans="1:6" ht="11.25">
      <c r="A48" s="11"/>
      <c r="B48" s="40" t="s">
        <v>64</v>
      </c>
      <c r="C48" s="11"/>
      <c r="D48" s="118">
        <f>SUM(D39:D47)</f>
        <v>-105662.73999999999</v>
      </c>
      <c r="E48" s="51"/>
      <c r="F48" s="56">
        <f>SUM(F40:F47)</f>
        <v>-216477.05</v>
      </c>
    </row>
    <row r="49" spans="1:6" ht="12" thickBot="1">
      <c r="A49" s="16"/>
      <c r="B49" s="41" t="s">
        <v>68</v>
      </c>
      <c r="C49" s="11"/>
      <c r="D49" s="121">
        <v>105662.74</v>
      </c>
      <c r="E49" s="126"/>
      <c r="F49" s="119">
        <v>216477.05</v>
      </c>
    </row>
    <row r="50" spans="1:6" ht="12" thickTop="1">
      <c r="A50" s="11"/>
      <c r="B50" s="11"/>
      <c r="C50" s="11"/>
      <c r="D50" s="11"/>
      <c r="F50" s="81"/>
    </row>
    <row r="51" spans="1:6" ht="11.25">
      <c r="A51" s="11"/>
      <c r="B51" s="11"/>
      <c r="C51" s="11"/>
      <c r="D51" s="14"/>
      <c r="E51" s="14"/>
      <c r="F51" s="11"/>
    </row>
    <row r="52" spans="1:6" ht="11.25">
      <c r="A52" s="16"/>
      <c r="B52" s="124" t="s">
        <v>137</v>
      </c>
      <c r="C52" s="125"/>
      <c r="D52" s="112"/>
      <c r="E52" s="112" t="s">
        <v>129</v>
      </c>
      <c r="F52" s="125"/>
    </row>
    <row r="53" spans="1:6" ht="11.25">
      <c r="A53" s="16"/>
      <c r="B53" s="113"/>
      <c r="C53" s="125"/>
      <c r="D53" s="112"/>
      <c r="E53" s="112" t="s">
        <v>127</v>
      </c>
      <c r="F53" s="125"/>
    </row>
    <row r="54" spans="1:6" ht="11.25">
      <c r="A54" s="16"/>
      <c r="B54" s="113"/>
      <c r="C54" s="125"/>
      <c r="D54" s="112"/>
      <c r="E54" s="112"/>
      <c r="F54" s="125"/>
    </row>
    <row r="55" spans="1:6" ht="11.25">
      <c r="A55" s="16"/>
      <c r="B55" s="113"/>
      <c r="C55" s="125"/>
      <c r="D55" s="112"/>
      <c r="E55" s="112"/>
      <c r="F55" s="125"/>
    </row>
    <row r="56" spans="1:6" ht="11.25">
      <c r="A56" s="16"/>
      <c r="B56" s="113"/>
      <c r="C56" s="125"/>
      <c r="D56" s="112"/>
      <c r="E56" s="112"/>
      <c r="F56" s="125"/>
    </row>
    <row r="57" spans="1:6" ht="11.25">
      <c r="A57" s="16"/>
      <c r="B57" s="113" t="s">
        <v>133</v>
      </c>
      <c r="C57" s="125"/>
      <c r="D57" s="112"/>
      <c r="E57" s="112" t="s">
        <v>26</v>
      </c>
      <c r="F57" s="125"/>
    </row>
    <row r="58" spans="1:6" ht="11.25">
      <c r="A58" s="16"/>
      <c r="B58" s="113" t="s">
        <v>159</v>
      </c>
      <c r="C58" s="125"/>
      <c r="D58" s="112"/>
      <c r="E58" s="112" t="s">
        <v>167</v>
      </c>
      <c r="F58" s="125"/>
    </row>
  </sheetData>
  <sheetProtection/>
  <mergeCells count="8">
    <mergeCell ref="A2:F2"/>
    <mergeCell ref="A1:F1"/>
    <mergeCell ref="A30:F30"/>
    <mergeCell ref="A31:F31"/>
    <mergeCell ref="A32:F32"/>
    <mergeCell ref="A33:F33"/>
    <mergeCell ref="A4:F4"/>
    <mergeCell ref="A3:F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7" r:id="rId1"/>
  <headerFooter alignWithMargins="0">
    <oddFooter>&amp;L&amp;7&amp;Z&amp;F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pc11</cp:lastModifiedBy>
  <cp:lastPrinted>2014-03-26T09:36:56Z</cp:lastPrinted>
  <dcterms:created xsi:type="dcterms:W3CDTF">1996-04-16T20:47:09Z</dcterms:created>
  <dcterms:modified xsi:type="dcterms:W3CDTF">2014-03-26T09:40:15Z</dcterms:modified>
  <cp:category/>
  <cp:version/>
  <cp:contentType/>
  <cp:contentStatus/>
</cp:coreProperties>
</file>