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2"/>
  </bookViews>
  <sheets>
    <sheet name="ΕΝΕΡΓΗΤΙΚΟ" sheetId="1" r:id="rId1"/>
    <sheet name="ΠΑΘΗΤΙΚΟ" sheetId="2" r:id="rId2"/>
    <sheet name="ΙΣΟΛΟΓΙΣΜΟΣ 2012" sheetId="3" r:id="rId3"/>
    <sheet name="ΑΠΟΤΕΛΕΣΜΑΤΑ ΧΡΗΣΗΣ" sheetId="4" r:id="rId4"/>
  </sheets>
  <definedNames>
    <definedName name="_xlnm.Print_Area" localSheetId="0">'ΕΝΕΡΓΗΤΙΚΟ'!$A$1:$M$55</definedName>
    <definedName name="_xlnm.Print_Area" localSheetId="2">'ΙΣΟΛΟΓΙΣΜΟΣ 2012'!$A$1:$X$57</definedName>
    <definedName name="_xlnm.Print_Area" localSheetId="1">'ΠΑΘΗΤΙΚΟ'!$A$1:$H$56</definedName>
  </definedNames>
  <calcPr fullCalcOnLoad="1"/>
</workbook>
</file>

<file path=xl/sharedStrings.xml><?xml version="1.0" encoding="utf-8"?>
<sst xmlns="http://schemas.openxmlformats.org/spreadsheetml/2006/main" count="322" uniqueCount="172">
  <si>
    <t>A. M. A. E. 20416/57/B/89/006</t>
  </si>
  <si>
    <t>ΕΝΕΡΓΗΤΙΚΟ</t>
  </si>
  <si>
    <t>ΠΑΘΗΤΙΚΟ</t>
  </si>
  <si>
    <t xml:space="preserve">Αξία </t>
  </si>
  <si>
    <t>Αξία</t>
  </si>
  <si>
    <t>Κλειομένης</t>
  </si>
  <si>
    <t>Αποσβέσεις</t>
  </si>
  <si>
    <t>Β.</t>
  </si>
  <si>
    <t>Α.</t>
  </si>
  <si>
    <t>ΙΔΙΑ ΚΕΦΑΛΑΙΑ</t>
  </si>
  <si>
    <t>16.10</t>
  </si>
  <si>
    <t>16.17</t>
  </si>
  <si>
    <t>40.00</t>
  </si>
  <si>
    <t xml:space="preserve">Γ. </t>
  </si>
  <si>
    <t>ΠΑΓΙΟ ΕΝΕΡΓΗΤΙΚΟ</t>
  </si>
  <si>
    <t>41.10</t>
  </si>
  <si>
    <t>42.01</t>
  </si>
  <si>
    <t>18.00</t>
  </si>
  <si>
    <t>18.11</t>
  </si>
  <si>
    <t>Γ.</t>
  </si>
  <si>
    <t>ΥΠΟΧΡΕΩΣΕΙΣ</t>
  </si>
  <si>
    <t>Δ.</t>
  </si>
  <si>
    <t>ΚΥΚΛΟΦΟΡΟΥΝ ΕΝΕΡΓΗΤΙΚΟ</t>
  </si>
  <si>
    <t>38.00</t>
  </si>
  <si>
    <t>ΓΕΝΙΚΟ ΣΥΝΟΛΟ ΕΝΕΡΓΗΤΙΚΟΥ (Β+Γ+Δ)</t>
  </si>
  <si>
    <t>Ο ΔΙΕΥΘΥΝΩΝ ΣΥΜΒΟΥΛΟΣ</t>
  </si>
  <si>
    <t>ΚΙΟΣΕΟΓΛΟΥ ΙΟΡΔΑΝΗΣ</t>
  </si>
  <si>
    <t>ΚΑΤΑΣΤΑΣΗ ΛΟΓΑΡΙΑΣΜΟΥ ΑΠΟΤΕΛΕΣΜΑΤΩΝ ΧΡΗΣΕΩΣ</t>
  </si>
  <si>
    <t>Κύκλος εργασιών</t>
  </si>
  <si>
    <t>Σύνολο</t>
  </si>
  <si>
    <t>ΕΞΟΔΑ ΕΓΚΑΤΑΣΤΑΣΗΣ</t>
  </si>
  <si>
    <t>Έξοδα Ίδρυσης &amp; πρώτης εγκατάστασης</t>
  </si>
  <si>
    <t>ΙΙ.</t>
  </si>
  <si>
    <t>Ενσώματες Ακινητοποιήσεις</t>
  </si>
  <si>
    <t>Σύνολο Ακινητοποιήσεων</t>
  </si>
  <si>
    <t>ΙΙΙ.</t>
  </si>
  <si>
    <t>Απαιτήσεις</t>
  </si>
  <si>
    <t>IV.</t>
  </si>
  <si>
    <t>Διαθέσιμα</t>
  </si>
  <si>
    <t>I.</t>
  </si>
  <si>
    <t>Κεφάλαιο</t>
  </si>
  <si>
    <t>Διαφορές αναπροσαρμογής - Επιχορηγήσεις επενδύσεων</t>
  </si>
  <si>
    <t>Αποτελέσματα εις νέο</t>
  </si>
  <si>
    <t>Βραχυπρόθεσμες υποχρέωσεις</t>
  </si>
  <si>
    <t>Κτήσης</t>
  </si>
  <si>
    <t>Αναπόσβεστη</t>
  </si>
  <si>
    <t>ΑΠΟΤΕΛΕΣΜΑΤΑ ΕΚΜΕΤΑΛΕΥΣΗΣ</t>
  </si>
  <si>
    <t>Ι.</t>
  </si>
  <si>
    <t>86.00.00</t>
  </si>
  <si>
    <t>86.00.00.000</t>
  </si>
  <si>
    <t>86.00.00.001</t>
  </si>
  <si>
    <t>86.00 + 86.01</t>
  </si>
  <si>
    <t>Μικτά αποτελέσματα (κέρδη ή ζημίες)</t>
  </si>
  <si>
    <t>Ολικά αποτελέσματα εκμετάλλευσης</t>
  </si>
  <si>
    <t>86.02.07</t>
  </si>
  <si>
    <t>Σύνολο Παγίου Ενεργητικού (Γιι+Γιιι)</t>
  </si>
  <si>
    <t>Σύνολο Κυκλοφορούντος Ενεργητικού (Διι+Διv)</t>
  </si>
  <si>
    <t>ΚΙΤΣΟΣ ΧΡΗΣΤΟΣ</t>
  </si>
  <si>
    <t>ΑΔΤ  Ι.482242</t>
  </si>
  <si>
    <t xml:space="preserve">            μη ενσωματωμένων στο λειτουργικό κόστος</t>
  </si>
  <si>
    <t>ΠΙΝΑΚΑΣ ΔΙΑΘΕΣΗΣ ΑΠΟΤΕΛΕΣΜΑΤΩΝ (Λ/88)</t>
  </si>
  <si>
    <t>κλειόμενης</t>
  </si>
  <si>
    <t>Ποσά σε ευρώ</t>
  </si>
  <si>
    <t>Ο ΠΡΟΪΣΤΑΜΕΝΟΣ ΛΟΓΙΣΤΗΡΙΟΥ</t>
  </si>
  <si>
    <t>ΓΕΝΙΚΟ ΣΥΝΟΛΟ ΠΑΘΗΤΙΚΟΥ (Α+Γ)</t>
  </si>
  <si>
    <t>Συμμετοχές και άλλες μακροπρόθε-</t>
  </si>
  <si>
    <t>σμες χρηματοοικονομικές απαιτήσεις</t>
  </si>
  <si>
    <t>Πλέον: Άλλα έσοδα εκμετάλλευσης</t>
  </si>
  <si>
    <t>Σύνολο αποτελέσματος</t>
  </si>
  <si>
    <r>
      <t>Μείον:</t>
    </r>
    <r>
      <rPr>
        <sz val="8"/>
        <rFont val="Arial Greek"/>
        <family val="2"/>
      </rPr>
      <t xml:space="preserve"> Κόστος πωλήσεων</t>
    </r>
  </si>
  <si>
    <r>
      <t>Μείον:</t>
    </r>
    <r>
      <rPr>
        <sz val="8"/>
        <rFont val="Arial Greek"/>
        <family val="2"/>
      </rPr>
      <t xml:space="preserve"> Έκτακτα και ανόργανα έξοδα</t>
    </r>
  </si>
  <si>
    <r>
      <t>Μείον:</t>
    </r>
    <r>
      <rPr>
        <sz val="8"/>
        <rFont val="Arial Greek"/>
        <family val="2"/>
      </rPr>
      <t xml:space="preserve"> Σύνολο αποσβέσεων παγίων στοιχείων</t>
    </r>
  </si>
  <si>
    <t>Αποτέλεσμα εις νέο (Ζημία)</t>
  </si>
  <si>
    <t>Έξοδα Αναδιοργάνωσης</t>
  </si>
  <si>
    <t xml:space="preserve">      Ο ΠΡΟΕΔΡΟΣ                         Ο ΔΙΕΥΘΥΝΩΝ ΣΥΜΒΟΥΛΟΣ</t>
  </si>
  <si>
    <t>Σύνολο Εξόδων Εγκατάστασης &amp; Αναδιοργάνωσης</t>
  </si>
  <si>
    <t>30.00-03</t>
  </si>
  <si>
    <t>Μεταφορικά Μέσα</t>
  </si>
  <si>
    <t>Σύνολο Απαιτήσεων</t>
  </si>
  <si>
    <t>38.03</t>
  </si>
  <si>
    <t>Σύνολο Διαθεσίμων</t>
  </si>
  <si>
    <t>42.02</t>
  </si>
  <si>
    <t>42.04</t>
  </si>
  <si>
    <t xml:space="preserve">ΚΑΘΑΡΑ ΑΠΟΤΕΛΕΣΜΑΤΑ (ΚΕΡΔΗ ή ΖΗΜΙΕΣ) </t>
  </si>
  <si>
    <t>2. Η εταιρεία δεν προέβη σε πρόβλεψη αποζημίωσης-απολύσεως-συνταξιοδοτήσεως προσωπικού δεδομένου ότι δεν υφίσταται τέτοιο θέμα.</t>
  </si>
  <si>
    <t>42.00</t>
  </si>
  <si>
    <t>Τράπεζες -Λογ.Βραχυπρόθεσμων Υποχρεώσεων</t>
  </si>
  <si>
    <t xml:space="preserve">                            Ο ΠΡΟΕΔΡΟΣ</t>
  </si>
  <si>
    <t>ΑΝΑΠΤΥΞΙΑΚΗ ΠΕΛΛΑΣ ΑΝΑΠΤΥΞΙΚΗ Α.Ε. ΟΤΑ</t>
  </si>
  <si>
    <r>
      <t>ΑΝΑΠΤΥΞΙΑΚΗ ΠΕΛΛΑΣ ΑΝΑΠΤΥΞΙΑΚΗ Α.Ε. ΟΤΑ</t>
    </r>
    <r>
      <rPr>
        <sz val="8"/>
        <rFont val="Arial Greek"/>
        <family val="2"/>
      </rPr>
      <t xml:space="preserve"> </t>
    </r>
  </si>
  <si>
    <t>ΑΝΑΠΤΥΞΙΑΚΗ ΠΕΛΛΑΣ ΑΝΑΠΤΥΞΙΑΚΗ Α.Ε. ΟΤΑ</t>
  </si>
  <si>
    <r>
      <t>ΑΝΑΠΤΥΞΙΑΚΗ ΠΕΛΛΑΣ ΑΝΑΠΤΥΞΙΑΚΗ Α.Ε. ΟΤΑ</t>
    </r>
    <r>
      <rPr>
        <sz val="9"/>
        <rFont val="Arial Greek"/>
        <family val="2"/>
      </rPr>
      <t xml:space="preserve"> </t>
    </r>
  </si>
  <si>
    <t>Καθαρό αποτέλεσμα (κέρδη ή ζημίες) χρήσης 2007</t>
  </si>
  <si>
    <t>Καθαρό αποτέλεσμα (κέρδη ή ζημίες) χρήσης 2006</t>
  </si>
  <si>
    <t>Καθαρό αποτέλεσμα (κέρδη ή ζημίες) προηγούμενης χρήσεων 2004-2005</t>
  </si>
  <si>
    <t>Διαφορές Φορολογικού Ελέγχου 2003</t>
  </si>
  <si>
    <t>ΑΔΤ  ΑΕ 835103</t>
  </si>
  <si>
    <t>ΑΔΤ ΑΕ 835103</t>
  </si>
  <si>
    <t>Κλειόμενης</t>
  </si>
  <si>
    <t>Καθαρό αποτέλεσμα (κέρδη ή ζημίες) χρήσης 2008</t>
  </si>
  <si>
    <t xml:space="preserve">1. Δεν εμφανίσθηκαν στον Ισολογισμό λοιπά έσοδα προερχόμενα από πιστοποιήσεις εθνικών προγραμμάτων διότι δεν τιμολογήθηκαν </t>
  </si>
  <si>
    <t>Καθαρό αποτέλεσμα (κέρδη ή ζημίες) χρήσης 2009</t>
  </si>
  <si>
    <t xml:space="preserve"> </t>
  </si>
  <si>
    <t>Κτίρια και Τεχνικά Έργα Κτιρίων</t>
  </si>
  <si>
    <t>Μηχανήματα-Τεχνικές Εγκ/σεις-</t>
  </si>
  <si>
    <t>Λοιπός Μηχ/κός Εξοπλισμός</t>
  </si>
  <si>
    <t>Eπιπλα και Λοιπός Εξοπλισμός</t>
  </si>
  <si>
    <t>Συμμετοχές σε συνδεδεμένες επιχ/σεις</t>
  </si>
  <si>
    <t>Λοιπές Μακροπρόθεσμες απαιτήσεις</t>
  </si>
  <si>
    <t>Πελάτες</t>
  </si>
  <si>
    <t>Ταμείο</t>
  </si>
  <si>
    <t xml:space="preserve">Καταθέσεις όψεως </t>
  </si>
  <si>
    <t>(4.000 ονομαστικές Μετοχές των 88.04ευρώ)</t>
  </si>
  <si>
    <t>Καταβλημένο</t>
  </si>
  <si>
    <t>Επιχορηγήσεις επενδύσεων - πάγιου ενεργητικού</t>
  </si>
  <si>
    <t>Υπόλοιπο ζημιών Προηγουμένων Χρήσεων ως 2002</t>
  </si>
  <si>
    <t>Σύνολο Ιδίων Κεφαλαίων (Αι+Αιιι+Αιv)</t>
  </si>
  <si>
    <t>Προμηθευτές</t>
  </si>
  <si>
    <t>Πιστωτές διάφοροι</t>
  </si>
  <si>
    <t>Υποχρεώσεις από φόρους-τέλη</t>
  </si>
  <si>
    <t>Ασφαλιστικοί οργανισμοί</t>
  </si>
  <si>
    <t>Σύνολο Υποχρεώσεων (Γιι)</t>
  </si>
  <si>
    <t xml:space="preserve">1. Δεν εμφανίσθηκαν στον Ισολογισμό λοιπά έσοδα προερχόμενα από πιστοποιήσεις ευρωπαϊκών και εθνικών προγραμμάτων διότι δεν τιμολογήθηκαν </t>
  </si>
  <si>
    <r>
      <t>ΑΝΑΠΤΥΞΙΑΚΗ ΠΕΛΛΑΣ ΑΝΑΠΤΥΞΙΚΗ Α.Ε. ΟΤΑ</t>
    </r>
    <r>
      <rPr>
        <sz val="9"/>
        <rFont val="Arial Greek"/>
        <family val="2"/>
      </rPr>
      <t xml:space="preserve"> </t>
    </r>
  </si>
  <si>
    <t>53.00</t>
  </si>
  <si>
    <t>Ζημίες χρήσεων 2004-2005</t>
  </si>
  <si>
    <t>Κέρδη χρήσεων 2006 - 2007-2008</t>
  </si>
  <si>
    <t>Υπόλοιπο ζημιών  χρήσης 2009</t>
  </si>
  <si>
    <t>53.98</t>
  </si>
  <si>
    <t>Επιδοτήσεις - Προκαταβολές</t>
  </si>
  <si>
    <t>54.00</t>
  </si>
  <si>
    <t>54.03</t>
  </si>
  <si>
    <t>Φόροι -Τέλη αμοιβών προσωπικού</t>
  </si>
  <si>
    <t>54.08</t>
  </si>
  <si>
    <t>Εκκαθάριση Φορού Εισοδήματος</t>
  </si>
  <si>
    <t>Καθαρό αποτέλεσμα (κέρδη ή ζημίες) χρήσης 2010</t>
  </si>
  <si>
    <t>&amp; ΠΡΟΪΣΤΑΜΕΝΟΣ ΛΟΓΙΣΤΗΡΙΟΥ</t>
  </si>
  <si>
    <t>Ο ΓΕΝΙΚΟΣ ΔΙΕΥΘΥΝΤΗΣ</t>
  </si>
  <si>
    <t xml:space="preserve">Ο ΓΕΝΙΚΟΣ ΔΙΕΥΘΥΝΤΗΣ </t>
  </si>
  <si>
    <t>Ποσά σε Ευρώ Κλειομένης Χρήσης 2011</t>
  </si>
  <si>
    <t>ΘΕΟΔΩΡΙΔΗΣ ΘΕΟΔΩΡΟΣ</t>
  </si>
  <si>
    <t>ΓΙΑΝΝΟΥ ΔΗΜΗΤΡΙΟΣ</t>
  </si>
  <si>
    <t>Χρήσης 2011</t>
  </si>
  <si>
    <t xml:space="preserve">ΘΕΟΔΩΡΙΔΗΣ  ΘΕΟΔΩΡΟΣ </t>
  </si>
  <si>
    <t>Ποσά σε ευρώ κλειόμενης χρήσης 2011</t>
  </si>
  <si>
    <t>ΘΕΟΔΩΡΙΔΗΣ ΘΕΟΔΩΡΟΣ                    ΓΙΑΝΝΟΥ ΔΗΜΗΤΡΙΟΣ</t>
  </si>
  <si>
    <t>ΘΕΟΔΩΡΙΔΗΣ ΘΕΟΔΩΡΟΣ                         ΓΙΑΝΝΟΥ ΔΗΜΗΤΡΙΟΣ</t>
  </si>
  <si>
    <t>Καθαρό αποτέλεσμα (κέρδη ή ζημίες) χρήσης 2011</t>
  </si>
  <si>
    <t>χρήσης 2011</t>
  </si>
  <si>
    <t>22ης ΔΕΚΕΜΒΡΙΟΥ 2011 (1 ΙΑΝΟΥΑΡΙΟΥ - 31 ΔΕΚΕΜΒΡΙΟΥ 2011)</t>
  </si>
  <si>
    <t>30.05</t>
  </si>
  <si>
    <t>Προκαταβολές Πελατών</t>
  </si>
  <si>
    <t>Υπόλοιπο κερδών  χρήσης 2010-2011</t>
  </si>
  <si>
    <t>ΑΔΤ AB 873836</t>
  </si>
  <si>
    <r>
      <t xml:space="preserve">ΑΔΤ </t>
    </r>
    <r>
      <rPr>
        <sz val="8"/>
        <rFont val="Arial Greek"/>
        <family val="0"/>
      </rPr>
      <t>AE 347116</t>
    </r>
  </si>
  <si>
    <r>
      <t xml:space="preserve">ΑΔΤ </t>
    </r>
    <r>
      <rPr>
        <sz val="8"/>
        <rFont val="Arial Greek"/>
        <family val="0"/>
      </rPr>
      <t>AB 873836</t>
    </r>
  </si>
  <si>
    <r>
      <t xml:space="preserve">     ΑΔΤ </t>
    </r>
    <r>
      <rPr>
        <sz val="8"/>
        <rFont val="Arial Greek"/>
        <family val="0"/>
      </rPr>
      <t>AB 873836</t>
    </r>
    <r>
      <rPr>
        <sz val="8"/>
        <rFont val="Arial Greek"/>
        <family val="2"/>
      </rPr>
      <t xml:space="preserve">                                         ΑΔΤ </t>
    </r>
    <r>
      <rPr>
        <sz val="8"/>
        <rFont val="Arial Greek"/>
        <family val="0"/>
      </rPr>
      <t>AE 347116</t>
    </r>
  </si>
  <si>
    <t xml:space="preserve">      Ο ΠΡΟΕΔΡΟΣ                               Ο ΔΙΕΥΘΥΝΩΝ ΣΥΜΒΟΥΛΟΣ</t>
  </si>
  <si>
    <r>
      <t xml:space="preserve">    ΑΔΤ </t>
    </r>
    <r>
      <rPr>
        <sz val="8"/>
        <rFont val="Arial Greek"/>
        <family val="0"/>
      </rPr>
      <t>AB 873836</t>
    </r>
    <r>
      <rPr>
        <sz val="8"/>
        <rFont val="Arial Greek"/>
        <family val="2"/>
      </rPr>
      <t xml:space="preserve">                                      ΑΔΤ</t>
    </r>
    <r>
      <rPr>
        <sz val="8"/>
        <color indexed="10"/>
        <rFont val="Arial Greek"/>
        <family val="0"/>
      </rPr>
      <t xml:space="preserve"> </t>
    </r>
    <r>
      <rPr>
        <sz val="8"/>
        <rFont val="Arial Greek"/>
        <family val="0"/>
      </rPr>
      <t>AE 347116</t>
    </r>
  </si>
  <si>
    <t>23ης ΔΕΚΕΜΒΡΙΟΥ 2012 (1 ΙΑΝΟΥΑΡΙΟΥ - 31 ΔΕΚΕΜΒΡΙΟΥ 2012)</t>
  </si>
  <si>
    <t>Ποσά σε ευρώ κλειόμενης χρήσης 2012</t>
  </si>
  <si>
    <t>χρήσης 2012</t>
  </si>
  <si>
    <t>Καθαρό αποτέλεσμα (κέρδη ή ζημίες) χρήσης 2012</t>
  </si>
  <si>
    <t>ΙΣΟΛΟΓΙΣΜΟΣ 31 ΔΕΚΕΜΒΡΙΟΥ 2012 23η ΕΤΑΙΡΙΚΗ ΧΡΗΣΗ</t>
  </si>
  <si>
    <t>(1 ΙΑΝΟΥΑΡΙΟΥ - 31 ΔΕΚΕΜΒΡΙΟΥ 2012)</t>
  </si>
  <si>
    <t>Ποσά σε Ευρώ Κλειομένης Χρήσης 2012</t>
  </si>
  <si>
    <t>Χρήσης 2012</t>
  </si>
  <si>
    <t>Υπόλοιπο κερδών  χρήσης 2010-2012</t>
  </si>
  <si>
    <t>54.04</t>
  </si>
  <si>
    <t xml:space="preserve">Φόροι -Τέλη αμοιβών τριτών </t>
  </si>
  <si>
    <t xml:space="preserve">     εντός του 2012, το ύψος των οποίων θα καθορισθεί με την αποδοχή και έλεγχο των υποβαλλομένων πιστοποιήσεων.</t>
  </si>
  <si>
    <t>Χρεώστες Δίαφοροι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</si>
</sst>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:mm\ \π\.\μ\./\μ\.\μ\."/>
    <numFmt numFmtId="177" formatCode="h:mm:ss\ \π\.\μ\./\μ\.\μ\."/>
    <numFmt numFmtId="178" formatCode="#,##0;[Red]#,##0"/>
    <numFmt numFmtId="179" formatCode="#.##0"/>
    <numFmt numFmtId="180" formatCode="#.##0.00"/>
    <numFmt numFmtId="181" formatCode="#.##0.00\ _Δ_ρ_χ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0.0"/>
    <numFmt numFmtId="187" formatCode="#,##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Greek"/>
      <family val="2"/>
    </font>
    <font>
      <sz val="6"/>
      <name val="Arial Greek"/>
      <family val="2"/>
    </font>
    <font>
      <sz val="9"/>
      <name val="Arial Greek"/>
      <family val="2"/>
    </font>
    <font>
      <b/>
      <sz val="8"/>
      <name val="Arial Greek"/>
      <family val="2"/>
    </font>
    <font>
      <b/>
      <sz val="6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7"/>
      <name val="Arial Greek"/>
      <family val="2"/>
    </font>
    <font>
      <sz val="8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1" applyNumberFormat="0" applyAlignment="0" applyProtection="0"/>
  </cellStyleXfs>
  <cellXfs count="133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quotePrefix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3" fontId="4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 quotePrefix="1">
      <alignment horizontal="center" vertical="center"/>
    </xf>
    <xf numFmtId="0" fontId="13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 quotePrefix="1">
      <alignment horizontal="right" vertic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 quotePrefix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4" fillId="0" borderId="15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Fill="1" applyAlignment="1" quotePrefix="1">
      <alignment horizontal="right" vertic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quotePrefix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quotePrefix="1">
      <alignment horizontal="right" vertical="center"/>
    </xf>
    <xf numFmtId="2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zoomScaleSheetLayoutView="100" zoomScalePageLayoutView="0" workbookViewId="0" topLeftCell="A4">
      <selection activeCell="B34" sqref="B34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9.8515625" style="0" customWidth="1"/>
    <col min="4" max="4" width="1.57421875" style="0" customWidth="1"/>
    <col min="5" max="5" width="12.28125" style="0" customWidth="1"/>
    <col min="6" max="6" width="2.00390625" style="0" customWidth="1"/>
    <col min="7" max="7" width="10.28125" style="0" customWidth="1"/>
    <col min="8" max="8" width="3.7109375" style="0" customWidth="1"/>
    <col min="9" max="9" width="11.00390625" style="0" bestFit="1" customWidth="1"/>
    <col min="10" max="10" width="1.1484375" style="0" customWidth="1"/>
    <col min="11" max="11" width="8.57421875" style="0" customWidth="1"/>
    <col min="12" max="12" width="2.00390625" style="0" customWidth="1"/>
    <col min="15" max="15" width="12.57421875" style="0" customWidth="1"/>
    <col min="16" max="19" width="9.140625" style="0" hidden="1" customWidth="1"/>
    <col min="20" max="20" width="7.28125" style="0" hidden="1" customWidth="1"/>
    <col min="21" max="24" width="9.140625" style="0" hidden="1" customWidth="1"/>
    <col min="25" max="25" width="8.8515625" style="0" hidden="1" customWidth="1"/>
    <col min="26" max="28" width="9.140625" style="0" hidden="1" customWidth="1"/>
  </cols>
  <sheetData>
    <row r="1" spans="1:28" ht="12.75">
      <c r="A1" s="117" t="s">
        <v>123</v>
      </c>
      <c r="B1" s="117"/>
      <c r="C1" s="117"/>
      <c r="D1" s="117"/>
      <c r="E1" s="117"/>
      <c r="F1" s="117"/>
      <c r="G1" s="117"/>
      <c r="H1" s="117"/>
      <c r="I1" s="117"/>
      <c r="J1" s="118"/>
      <c r="K1" s="118"/>
      <c r="L1" s="118"/>
      <c r="M1" s="118"/>
      <c r="N1" s="118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2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8"/>
      <c r="K2" s="118"/>
      <c r="L2" s="118"/>
      <c r="M2" s="118"/>
      <c r="N2" s="11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>
      <c r="A3" s="119" t="s">
        <v>163</v>
      </c>
      <c r="B3" s="119"/>
      <c r="C3" s="119"/>
      <c r="D3" s="119"/>
      <c r="E3" s="119"/>
      <c r="F3" s="119"/>
      <c r="G3" s="119"/>
      <c r="H3" s="119"/>
      <c r="I3" s="119"/>
      <c r="J3" s="118"/>
      <c r="K3" s="118"/>
      <c r="L3" s="118"/>
      <c r="M3" s="118"/>
      <c r="N3" s="118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12.75">
      <c r="A4" s="119" t="s">
        <v>164</v>
      </c>
      <c r="B4" s="119"/>
      <c r="C4" s="119"/>
      <c r="D4" s="119"/>
      <c r="E4" s="119"/>
      <c r="F4" s="119"/>
      <c r="G4" s="119"/>
      <c r="H4" s="119"/>
      <c r="I4" s="119"/>
      <c r="J4" s="118"/>
      <c r="K4" s="118"/>
      <c r="L4" s="118"/>
      <c r="M4" s="118"/>
      <c r="N4" s="11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1:19" ht="12.75">
      <c r="A6" s="2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15"/>
      <c r="Q6" s="3"/>
      <c r="R6" s="15"/>
      <c r="S6" s="3"/>
    </row>
    <row r="7" spans="1:19" ht="12.75">
      <c r="A7" s="2"/>
      <c r="B7" s="2"/>
      <c r="C7" s="1" t="s">
        <v>165</v>
      </c>
      <c r="D7" s="14"/>
      <c r="E7" s="1"/>
      <c r="F7" s="14"/>
      <c r="G7" s="1"/>
      <c r="H7" s="1"/>
      <c r="I7" s="1" t="s">
        <v>139</v>
      </c>
      <c r="J7" s="14"/>
      <c r="K7" s="1"/>
      <c r="L7" s="14"/>
      <c r="M7" s="1"/>
      <c r="N7" s="79"/>
      <c r="P7" s="14"/>
      <c r="Q7" s="1"/>
      <c r="R7" s="14"/>
      <c r="S7" s="1"/>
    </row>
    <row r="8" spans="1:19" ht="12.75">
      <c r="A8" s="2"/>
      <c r="B8" s="2"/>
      <c r="C8" s="5" t="s">
        <v>3</v>
      </c>
      <c r="D8" s="16"/>
      <c r="E8" s="5"/>
      <c r="F8" s="16"/>
      <c r="G8" s="5" t="s">
        <v>45</v>
      </c>
      <c r="H8" s="5"/>
      <c r="I8" s="5" t="s">
        <v>3</v>
      </c>
      <c r="J8" s="16"/>
      <c r="K8" s="5"/>
      <c r="L8" s="16"/>
      <c r="M8" s="5" t="s">
        <v>45</v>
      </c>
      <c r="N8" s="79"/>
      <c r="P8" s="16"/>
      <c r="Q8" s="5"/>
      <c r="R8" s="16"/>
      <c r="S8" s="5" t="s">
        <v>45</v>
      </c>
    </row>
    <row r="9" spans="1:19" ht="12.75">
      <c r="A9" s="2"/>
      <c r="B9" s="2"/>
      <c r="C9" s="5" t="s">
        <v>44</v>
      </c>
      <c r="D9" s="16"/>
      <c r="E9" s="5" t="s">
        <v>6</v>
      </c>
      <c r="F9" s="16"/>
      <c r="G9" s="5" t="s">
        <v>4</v>
      </c>
      <c r="H9" s="5"/>
      <c r="I9" s="5" t="s">
        <v>44</v>
      </c>
      <c r="J9" s="16"/>
      <c r="K9" s="5" t="s">
        <v>6</v>
      </c>
      <c r="L9" s="16"/>
      <c r="M9" s="5" t="s">
        <v>4</v>
      </c>
      <c r="N9" s="79"/>
      <c r="P9" s="16"/>
      <c r="Q9" s="5" t="s">
        <v>6</v>
      </c>
      <c r="R9" s="16"/>
      <c r="S9" s="5" t="s">
        <v>4</v>
      </c>
    </row>
    <row r="10" spans="1:19" ht="12.75">
      <c r="A10" s="19" t="s">
        <v>7</v>
      </c>
      <c r="B10" s="19" t="s">
        <v>30</v>
      </c>
      <c r="C10" s="81"/>
      <c r="D10" s="82"/>
      <c r="E10" s="81"/>
      <c r="F10" s="82"/>
      <c r="G10" s="81"/>
      <c r="H10" s="81"/>
      <c r="I10" s="81"/>
      <c r="J10" s="58"/>
      <c r="K10" s="57"/>
      <c r="L10" s="58"/>
      <c r="M10" s="57"/>
      <c r="N10" s="79"/>
      <c r="P10" s="8"/>
      <c r="Q10" s="4"/>
      <c r="R10" s="8"/>
      <c r="S10" s="4"/>
    </row>
    <row r="11" spans="1:19" ht="12.75">
      <c r="A11" s="9" t="s">
        <v>10</v>
      </c>
      <c r="B11" s="2" t="s">
        <v>31</v>
      </c>
      <c r="C11" s="82">
        <v>2159.25</v>
      </c>
      <c r="D11" s="82"/>
      <c r="E11" s="82">
        <v>2159.24</v>
      </c>
      <c r="F11" s="82"/>
      <c r="G11" s="82">
        <f>C11-E11</f>
        <v>0.010000000000218279</v>
      </c>
      <c r="H11" s="90"/>
      <c r="I11" s="82">
        <v>2159.25</v>
      </c>
      <c r="J11" s="82"/>
      <c r="K11" s="82">
        <v>2159.24</v>
      </c>
      <c r="L11" s="82"/>
      <c r="M11" s="82">
        <f>I11-K11</f>
        <v>0.010000000000218279</v>
      </c>
      <c r="N11" s="79"/>
      <c r="P11" s="24"/>
      <c r="Q11" s="24"/>
      <c r="R11" s="24"/>
      <c r="S11" s="24"/>
    </row>
    <row r="12" spans="1:19" ht="12.75">
      <c r="A12" s="9" t="s">
        <v>11</v>
      </c>
      <c r="B12" s="26" t="s">
        <v>73</v>
      </c>
      <c r="C12" s="98">
        <v>27554.62</v>
      </c>
      <c r="D12" s="82"/>
      <c r="E12" s="98">
        <v>25689.47</v>
      </c>
      <c r="F12" s="82"/>
      <c r="G12" s="82">
        <f>C12-E12</f>
        <v>1865.1499999999978</v>
      </c>
      <c r="H12" s="97"/>
      <c r="I12" s="98">
        <v>27554.62</v>
      </c>
      <c r="J12" s="82"/>
      <c r="K12" s="98">
        <v>24434.33</v>
      </c>
      <c r="L12" s="82"/>
      <c r="M12" s="82">
        <f>I12-K12</f>
        <v>3120.2899999999972</v>
      </c>
      <c r="N12" s="79"/>
      <c r="O12" s="112"/>
      <c r="P12" s="24"/>
      <c r="Q12" s="75"/>
      <c r="R12" s="24"/>
      <c r="S12" s="75"/>
    </row>
    <row r="13" spans="1:19" ht="13.5" thickBot="1">
      <c r="A13" s="9"/>
      <c r="B13" s="26" t="s">
        <v>75</v>
      </c>
      <c r="C13" s="73">
        <f>SUM(C11:C12)</f>
        <v>29713.87</v>
      </c>
      <c r="D13" s="82"/>
      <c r="E13" s="73">
        <f>SUM(E11:E12)</f>
        <v>27848.71</v>
      </c>
      <c r="F13" s="82"/>
      <c r="G13" s="72">
        <f>C13-E13</f>
        <v>1865.1599999999999</v>
      </c>
      <c r="H13" s="82"/>
      <c r="I13" s="73">
        <f>SUM(I11:I12)</f>
        <v>29713.87</v>
      </c>
      <c r="J13" s="82"/>
      <c r="K13" s="73">
        <f>SUM(K11:K12)</f>
        <v>26593.57</v>
      </c>
      <c r="L13" s="82"/>
      <c r="M13" s="72">
        <f>I13-K13</f>
        <v>3120.2999999999993</v>
      </c>
      <c r="N13" s="79"/>
      <c r="P13" s="24"/>
      <c r="Q13" s="76"/>
      <c r="R13" s="24"/>
      <c r="S13" s="76"/>
    </row>
    <row r="14" spans="1:19" ht="22.5" customHeight="1" thickTop="1">
      <c r="A14" s="9"/>
      <c r="B14" s="2"/>
      <c r="C14" s="102"/>
      <c r="D14" s="82"/>
      <c r="E14" s="102"/>
      <c r="F14" s="82"/>
      <c r="G14" s="102"/>
      <c r="H14" s="82"/>
      <c r="I14" s="102"/>
      <c r="J14" s="82"/>
      <c r="K14" s="102"/>
      <c r="L14" s="82"/>
      <c r="M14" s="102"/>
      <c r="N14" s="79"/>
      <c r="P14" s="24"/>
      <c r="Q14" s="77"/>
      <c r="R14" s="24"/>
      <c r="S14" s="77"/>
    </row>
    <row r="15" spans="1:19" ht="12.75">
      <c r="A15" s="19" t="s">
        <v>13</v>
      </c>
      <c r="B15" s="19" t="s">
        <v>14</v>
      </c>
      <c r="C15" s="81"/>
      <c r="D15" s="82"/>
      <c r="E15" s="81"/>
      <c r="F15" s="82"/>
      <c r="G15" s="81"/>
      <c r="H15" s="82"/>
      <c r="I15" s="81"/>
      <c r="J15" s="58"/>
      <c r="K15" s="57"/>
      <c r="L15" s="58"/>
      <c r="M15" s="57"/>
      <c r="N15" s="79"/>
      <c r="P15" s="24"/>
      <c r="Q15" s="25"/>
      <c r="R15" s="24"/>
      <c r="S15" s="25"/>
    </row>
    <row r="16" spans="1:19" ht="12.75">
      <c r="A16" s="19" t="s">
        <v>32</v>
      </c>
      <c r="B16" s="19" t="s">
        <v>33</v>
      </c>
      <c r="C16" s="81"/>
      <c r="D16" s="82"/>
      <c r="E16" s="81"/>
      <c r="F16" s="82"/>
      <c r="G16" s="81"/>
      <c r="H16" s="82"/>
      <c r="I16" s="81"/>
      <c r="J16" s="58"/>
      <c r="K16" s="57"/>
      <c r="L16" s="58"/>
      <c r="M16" s="57"/>
      <c r="N16" s="79"/>
      <c r="P16" s="24"/>
      <c r="Q16" s="25"/>
      <c r="R16" s="24"/>
      <c r="S16" s="25"/>
    </row>
    <row r="17" spans="1:19" ht="12.75">
      <c r="A17" s="10">
        <v>11</v>
      </c>
      <c r="B17" s="2" t="s">
        <v>103</v>
      </c>
      <c r="C17" s="81">
        <v>80181.37</v>
      </c>
      <c r="D17" s="82"/>
      <c r="E17" s="81">
        <v>0</v>
      </c>
      <c r="F17" s="82"/>
      <c r="G17" s="81">
        <f>C17-E17</f>
        <v>80181.37</v>
      </c>
      <c r="H17" s="97"/>
      <c r="I17" s="81">
        <v>80181.37</v>
      </c>
      <c r="J17" s="82"/>
      <c r="K17" s="81">
        <v>0</v>
      </c>
      <c r="L17" s="82"/>
      <c r="M17" s="81">
        <f>I17-K17</f>
        <v>80181.37</v>
      </c>
      <c r="N17" s="79"/>
      <c r="P17" s="24"/>
      <c r="Q17" s="25"/>
      <c r="R17" s="24"/>
      <c r="S17" s="25"/>
    </row>
    <row r="18" spans="1:19" ht="12.75">
      <c r="A18" s="10">
        <v>12</v>
      </c>
      <c r="B18" s="2" t="s">
        <v>104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79"/>
      <c r="P18" s="24"/>
      <c r="Q18" s="25"/>
      <c r="R18" s="24"/>
      <c r="S18" s="25"/>
    </row>
    <row r="19" spans="1:19" ht="12.75">
      <c r="A19" s="10"/>
      <c r="B19" s="2" t="s">
        <v>105</v>
      </c>
      <c r="C19" s="81">
        <v>118755.98</v>
      </c>
      <c r="D19" s="82"/>
      <c r="E19" s="81">
        <v>0</v>
      </c>
      <c r="F19" s="82"/>
      <c r="G19" s="81">
        <f>C19-E19</f>
        <v>118755.98</v>
      </c>
      <c r="H19" s="97"/>
      <c r="I19" s="81">
        <v>118755.98</v>
      </c>
      <c r="J19" s="82"/>
      <c r="K19" s="81">
        <v>0</v>
      </c>
      <c r="L19" s="82"/>
      <c r="M19" s="81">
        <f>I19-K19</f>
        <v>118755.98</v>
      </c>
      <c r="N19" s="79"/>
      <c r="P19" s="24"/>
      <c r="Q19" s="25"/>
      <c r="R19" s="24"/>
      <c r="S19" s="25"/>
    </row>
    <row r="20" spans="1:19" ht="12.75">
      <c r="A20" s="10">
        <v>13</v>
      </c>
      <c r="B20" s="2" t="s">
        <v>77</v>
      </c>
      <c r="C20" s="81">
        <v>793.7</v>
      </c>
      <c r="D20" s="82"/>
      <c r="E20" s="81">
        <v>793.69</v>
      </c>
      <c r="F20" s="82"/>
      <c r="G20" s="81">
        <f>C20-E20</f>
        <v>0.009999999999990905</v>
      </c>
      <c r="H20" s="97"/>
      <c r="I20" s="81">
        <v>793.7</v>
      </c>
      <c r="J20" s="82"/>
      <c r="K20" s="81">
        <v>793.69</v>
      </c>
      <c r="L20" s="82"/>
      <c r="M20" s="81">
        <f>I20-K20</f>
        <v>0.009999999999990905</v>
      </c>
      <c r="N20" s="79"/>
      <c r="P20" s="24"/>
      <c r="Q20" s="25"/>
      <c r="R20" s="24"/>
      <c r="S20" s="25"/>
    </row>
    <row r="21" spans="1:29" ht="12.75">
      <c r="A21" s="10">
        <v>14</v>
      </c>
      <c r="B21" s="2" t="s">
        <v>106</v>
      </c>
      <c r="C21" s="98">
        <v>235193.82</v>
      </c>
      <c r="D21" s="82"/>
      <c r="E21" s="98">
        <v>206017.92</v>
      </c>
      <c r="F21" s="82"/>
      <c r="G21" s="81">
        <f>C21-E21</f>
        <v>29175.899999999994</v>
      </c>
      <c r="H21" s="97"/>
      <c r="I21" s="98">
        <v>235193.82</v>
      </c>
      <c r="J21" s="82"/>
      <c r="K21" s="98">
        <v>199827.21</v>
      </c>
      <c r="L21" s="82"/>
      <c r="M21" s="81">
        <f>I21-K21</f>
        <v>35366.610000000015</v>
      </c>
      <c r="N21" s="79"/>
      <c r="O21" s="112"/>
      <c r="P21" s="24"/>
      <c r="Q21" s="75"/>
      <c r="R21" s="24"/>
      <c r="S21" s="75"/>
      <c r="AC21" s="112"/>
    </row>
    <row r="22" spans="1:19" ht="13.5" thickBot="1">
      <c r="A22" s="9"/>
      <c r="B22" s="2" t="s">
        <v>34</v>
      </c>
      <c r="C22" s="73">
        <f>SUM(C17:C21)</f>
        <v>434924.87</v>
      </c>
      <c r="D22" s="82"/>
      <c r="E22" s="73">
        <f>SUM(E17:E21)</f>
        <v>206811.61000000002</v>
      </c>
      <c r="F22" s="82"/>
      <c r="G22" s="72">
        <f>SUM(G17:G21)</f>
        <v>228113.25999999998</v>
      </c>
      <c r="H22" s="82"/>
      <c r="I22" s="73">
        <f>SUM(I17:I21)</f>
        <v>434924.87</v>
      </c>
      <c r="J22" s="58"/>
      <c r="K22" s="62">
        <f>SUM(K17:K21)</f>
        <v>200620.9</v>
      </c>
      <c r="L22" s="58"/>
      <c r="M22" s="72">
        <f>SUM(M17:M21)</f>
        <v>234303.97</v>
      </c>
      <c r="N22" s="79"/>
      <c r="P22" s="24"/>
      <c r="Q22" s="76"/>
      <c r="R22" s="24"/>
      <c r="S22" s="76"/>
    </row>
    <row r="23" spans="1:29" ht="21" customHeight="1" thickTop="1">
      <c r="A23" s="9"/>
      <c r="B23" s="2"/>
      <c r="C23" s="82"/>
      <c r="D23" s="82"/>
      <c r="E23" s="82"/>
      <c r="F23" s="82"/>
      <c r="G23" s="82"/>
      <c r="H23" s="81"/>
      <c r="I23" s="82"/>
      <c r="J23" s="58"/>
      <c r="K23" s="58"/>
      <c r="L23" s="58"/>
      <c r="M23" s="82"/>
      <c r="N23" s="79"/>
      <c r="P23" s="24"/>
      <c r="Q23" s="25"/>
      <c r="R23" s="24"/>
      <c r="S23" s="25"/>
      <c r="AC23" s="112"/>
    </row>
    <row r="24" spans="1:19" ht="12.75">
      <c r="A24" s="19" t="s">
        <v>35</v>
      </c>
      <c r="B24" s="27" t="s">
        <v>65</v>
      </c>
      <c r="C24" s="81"/>
      <c r="D24" s="82"/>
      <c r="E24" s="81"/>
      <c r="F24" s="82"/>
      <c r="G24" s="81"/>
      <c r="H24" s="81"/>
      <c r="I24" s="81"/>
      <c r="J24" s="58"/>
      <c r="K24" s="57"/>
      <c r="L24" s="58"/>
      <c r="M24" s="57"/>
      <c r="N24" s="79"/>
      <c r="P24" s="24"/>
      <c r="Q24" s="25"/>
      <c r="R24" s="24"/>
      <c r="S24" s="25"/>
    </row>
    <row r="25" spans="1:19" ht="12.75">
      <c r="A25" s="9"/>
      <c r="B25" s="27" t="s">
        <v>66</v>
      </c>
      <c r="C25" s="81"/>
      <c r="D25" s="82"/>
      <c r="E25" s="81"/>
      <c r="F25" s="82"/>
      <c r="G25" s="81"/>
      <c r="H25" s="81"/>
      <c r="I25" s="81"/>
      <c r="J25" s="58"/>
      <c r="K25" s="57"/>
      <c r="L25" s="58"/>
      <c r="M25" s="57"/>
      <c r="N25" s="79"/>
      <c r="P25" s="24"/>
      <c r="Q25" s="25"/>
      <c r="R25" s="24"/>
      <c r="S25" s="25"/>
    </row>
    <row r="26" spans="1:19" ht="12.75">
      <c r="A26" s="9" t="s">
        <v>17</v>
      </c>
      <c r="B26" s="2" t="s">
        <v>107</v>
      </c>
      <c r="C26" s="82"/>
      <c r="D26" s="82"/>
      <c r="E26" s="82"/>
      <c r="F26" s="82"/>
      <c r="G26" s="82">
        <v>14523.36</v>
      </c>
      <c r="H26" s="90"/>
      <c r="I26" s="82"/>
      <c r="J26" s="82"/>
      <c r="K26" s="82"/>
      <c r="L26" s="82"/>
      <c r="M26" s="82">
        <v>14523.36</v>
      </c>
      <c r="N26" s="79"/>
      <c r="P26" s="24"/>
      <c r="Q26" s="24"/>
      <c r="R26" s="24"/>
      <c r="S26" s="24">
        <v>12766.86</v>
      </c>
    </row>
    <row r="27" spans="1:19" ht="12.75">
      <c r="A27" s="9" t="s">
        <v>18</v>
      </c>
      <c r="B27" s="2" t="s">
        <v>108</v>
      </c>
      <c r="C27" s="82"/>
      <c r="D27" s="82"/>
      <c r="E27" s="82"/>
      <c r="F27" s="82"/>
      <c r="G27" s="98">
        <v>7577.93</v>
      </c>
      <c r="H27" s="97"/>
      <c r="I27" s="82"/>
      <c r="J27" s="82"/>
      <c r="K27" s="82"/>
      <c r="L27" s="82"/>
      <c r="M27" s="98">
        <v>7577.93</v>
      </c>
      <c r="N27" s="79"/>
      <c r="P27" s="24"/>
      <c r="Q27" s="24"/>
      <c r="R27" s="24"/>
      <c r="S27" s="75">
        <v>7577.93</v>
      </c>
    </row>
    <row r="28" spans="1:19" ht="13.5" thickBot="1">
      <c r="A28" s="9"/>
      <c r="B28" s="2" t="s">
        <v>55</v>
      </c>
      <c r="C28" s="82"/>
      <c r="D28" s="82"/>
      <c r="E28" s="82"/>
      <c r="F28" s="82"/>
      <c r="G28" s="73">
        <f>SUM(G22:G27)</f>
        <v>250214.55</v>
      </c>
      <c r="H28" s="82"/>
      <c r="I28" s="82"/>
      <c r="J28" s="82"/>
      <c r="K28" s="82"/>
      <c r="L28" s="82"/>
      <c r="M28" s="73">
        <f>SUM(M22:M27)</f>
        <v>256405.26</v>
      </c>
      <c r="N28" s="79"/>
      <c r="P28" s="24"/>
      <c r="Q28" s="24"/>
      <c r="R28" s="24"/>
      <c r="S28" s="76">
        <f>SUM(S22:S27)</f>
        <v>20344.79</v>
      </c>
    </row>
    <row r="29" spans="1:19" ht="18" customHeight="1" thickTop="1">
      <c r="A29" s="2"/>
      <c r="B29" s="2"/>
      <c r="C29" s="81"/>
      <c r="D29" s="82"/>
      <c r="E29" s="81"/>
      <c r="F29" s="82"/>
      <c r="G29" s="81"/>
      <c r="H29" s="81"/>
      <c r="I29" s="81"/>
      <c r="J29" s="82"/>
      <c r="K29" s="81"/>
      <c r="L29" s="82"/>
      <c r="M29" s="81"/>
      <c r="N29" s="79"/>
      <c r="P29" s="24"/>
      <c r="Q29" s="25"/>
      <c r="R29" s="24"/>
      <c r="S29" s="25"/>
    </row>
    <row r="30" spans="1:19" ht="12.75">
      <c r="A30" s="19" t="s">
        <v>21</v>
      </c>
      <c r="B30" s="19" t="s">
        <v>22</v>
      </c>
      <c r="C30" s="81"/>
      <c r="D30" s="82"/>
      <c r="E30" s="81"/>
      <c r="F30" s="82"/>
      <c r="G30" s="81"/>
      <c r="H30" s="81"/>
      <c r="I30" s="81"/>
      <c r="J30" s="82"/>
      <c r="K30" s="81"/>
      <c r="L30" s="82"/>
      <c r="M30" s="81"/>
      <c r="N30" s="79"/>
      <c r="P30" s="24"/>
      <c r="Q30" s="25"/>
      <c r="R30" s="24"/>
      <c r="S30" s="25"/>
    </row>
    <row r="31" spans="1:19" ht="12.75">
      <c r="A31" s="19" t="s">
        <v>32</v>
      </c>
      <c r="B31" s="19" t="s">
        <v>36</v>
      </c>
      <c r="C31" s="81"/>
      <c r="D31" s="82"/>
      <c r="E31" s="81"/>
      <c r="F31" s="82"/>
      <c r="G31" s="81"/>
      <c r="H31" s="81"/>
      <c r="I31" s="81"/>
      <c r="J31" s="82"/>
      <c r="K31" s="81"/>
      <c r="L31" s="82"/>
      <c r="M31" s="81"/>
      <c r="N31" s="79"/>
      <c r="P31" s="24"/>
      <c r="Q31" s="25"/>
      <c r="R31" s="24"/>
      <c r="S31" s="25"/>
    </row>
    <row r="32" spans="1:19" ht="14.25" customHeight="1">
      <c r="A32" s="9" t="s">
        <v>76</v>
      </c>
      <c r="B32" s="2" t="s">
        <v>109</v>
      </c>
      <c r="C32" s="81"/>
      <c r="D32" s="82"/>
      <c r="E32" s="81"/>
      <c r="F32" s="82"/>
      <c r="G32" s="81">
        <v>-62390.69</v>
      </c>
      <c r="H32" s="90"/>
      <c r="I32" s="81"/>
      <c r="J32" s="82"/>
      <c r="K32" s="81"/>
      <c r="L32" s="82"/>
      <c r="M32" s="81">
        <v>68643.01</v>
      </c>
      <c r="N32" s="79"/>
      <c r="P32" s="24"/>
      <c r="Q32" s="25"/>
      <c r="R32" s="24"/>
      <c r="S32" s="25">
        <v>84803.41</v>
      </c>
    </row>
    <row r="33" spans="1:19" ht="14.25" customHeight="1">
      <c r="A33" s="9" t="s">
        <v>150</v>
      </c>
      <c r="B33" s="2" t="s">
        <v>151</v>
      </c>
      <c r="C33" s="81"/>
      <c r="D33" s="82"/>
      <c r="E33" s="81"/>
      <c r="F33" s="82"/>
      <c r="G33" s="114">
        <v>130441.25</v>
      </c>
      <c r="H33" s="97"/>
      <c r="I33" s="81"/>
      <c r="J33" s="82"/>
      <c r="K33" s="81"/>
      <c r="L33" s="82"/>
      <c r="M33" s="100">
        <v>160813.96</v>
      </c>
      <c r="N33" s="79"/>
      <c r="P33" s="24"/>
      <c r="Q33" s="25"/>
      <c r="R33" s="24"/>
      <c r="S33" s="24">
        <v>2609.84</v>
      </c>
    </row>
    <row r="34" spans="1:19" ht="14.25" customHeight="1">
      <c r="A34" s="10">
        <v>33</v>
      </c>
      <c r="B34" s="2" t="s">
        <v>171</v>
      </c>
      <c r="C34" s="81"/>
      <c r="D34" s="82"/>
      <c r="E34" s="81"/>
      <c r="F34" s="82"/>
      <c r="G34" s="100">
        <v>32119.85</v>
      </c>
      <c r="H34" s="97"/>
      <c r="I34" s="81"/>
      <c r="J34" s="82"/>
      <c r="K34" s="81"/>
      <c r="L34" s="82"/>
      <c r="M34" s="100">
        <v>0</v>
      </c>
      <c r="N34" s="79"/>
      <c r="P34" s="24"/>
      <c r="Q34" s="25"/>
      <c r="R34" s="24"/>
      <c r="S34" s="24"/>
    </row>
    <row r="35" spans="1:19" ht="12.75">
      <c r="A35" s="10"/>
      <c r="B35" s="2" t="s">
        <v>78</v>
      </c>
      <c r="C35" s="81"/>
      <c r="D35" s="82"/>
      <c r="E35" s="81"/>
      <c r="F35" s="82"/>
      <c r="G35" s="98">
        <f>SUM(G32:G34)</f>
        <v>100170.41</v>
      </c>
      <c r="H35" s="82"/>
      <c r="I35" s="81"/>
      <c r="J35" s="82"/>
      <c r="K35" s="81"/>
      <c r="L35" s="82"/>
      <c r="M35" s="98">
        <f>SUM(M32:M33)</f>
        <v>229456.96999999997</v>
      </c>
      <c r="N35" s="79"/>
      <c r="P35" s="24"/>
      <c r="Q35" s="25"/>
      <c r="R35" s="24"/>
      <c r="S35" s="75">
        <v>156.13</v>
      </c>
    </row>
    <row r="36" spans="1:19" ht="19.5" customHeight="1">
      <c r="A36" s="9"/>
      <c r="B36" s="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79"/>
      <c r="P36" s="24"/>
      <c r="Q36" s="25"/>
      <c r="R36" s="24"/>
      <c r="S36" s="25"/>
    </row>
    <row r="37" spans="1:19" ht="12.75">
      <c r="A37" s="19" t="s">
        <v>37</v>
      </c>
      <c r="B37" s="19" t="s">
        <v>38</v>
      </c>
      <c r="C37" s="81"/>
      <c r="D37" s="82"/>
      <c r="E37" s="81"/>
      <c r="F37" s="82"/>
      <c r="G37" s="81"/>
      <c r="H37" s="57"/>
      <c r="I37" s="81"/>
      <c r="J37" s="82"/>
      <c r="K37" s="81"/>
      <c r="L37" s="82"/>
      <c r="M37" s="81"/>
      <c r="N37" s="79"/>
      <c r="P37" s="24"/>
      <c r="Q37" s="25"/>
      <c r="R37" s="24"/>
      <c r="S37" s="25"/>
    </row>
    <row r="38" spans="1:19" ht="12.75">
      <c r="A38" s="9" t="s">
        <v>23</v>
      </c>
      <c r="B38" s="2" t="s">
        <v>110</v>
      </c>
      <c r="C38" s="81"/>
      <c r="D38" s="82"/>
      <c r="E38" s="81"/>
      <c r="F38" s="82"/>
      <c r="G38" s="81">
        <v>351.55</v>
      </c>
      <c r="H38" s="56"/>
      <c r="I38" s="81"/>
      <c r="J38" s="82"/>
      <c r="K38" s="81"/>
      <c r="L38" s="82"/>
      <c r="M38" s="81">
        <v>567.92</v>
      </c>
      <c r="N38" s="79"/>
      <c r="P38" s="24"/>
      <c r="Q38" s="25"/>
      <c r="R38" s="24"/>
      <c r="S38" s="25">
        <v>41.69</v>
      </c>
    </row>
    <row r="39" spans="1:19" ht="12.75">
      <c r="A39" s="9" t="s">
        <v>79</v>
      </c>
      <c r="B39" s="2" t="s">
        <v>111</v>
      </c>
      <c r="C39" s="81"/>
      <c r="D39" s="82"/>
      <c r="E39" s="81"/>
      <c r="F39" s="82"/>
      <c r="G39" s="101">
        <v>988668.1</v>
      </c>
      <c r="H39" s="60"/>
      <c r="I39" s="81"/>
      <c r="J39" s="82"/>
      <c r="K39" s="81"/>
      <c r="L39" s="82"/>
      <c r="M39" s="101">
        <v>60667.28</v>
      </c>
      <c r="N39" s="79"/>
      <c r="P39" s="24"/>
      <c r="Q39" s="25"/>
      <c r="R39" s="24"/>
      <c r="S39" s="75">
        <v>1576869.83</v>
      </c>
    </row>
    <row r="40" spans="1:19" ht="13.5" thickBot="1">
      <c r="A40" s="9"/>
      <c r="B40" s="2" t="s">
        <v>80</v>
      </c>
      <c r="C40" s="81"/>
      <c r="D40" s="82"/>
      <c r="E40" s="81"/>
      <c r="F40" s="82"/>
      <c r="G40" s="103">
        <f>SUM(G38:G39)</f>
        <v>989019.65</v>
      </c>
      <c r="H40" s="60"/>
      <c r="I40" s="81"/>
      <c r="J40" s="82"/>
      <c r="K40" s="81"/>
      <c r="L40" s="82"/>
      <c r="M40" s="103">
        <f>SUM(M38:M39)</f>
        <v>61235.2</v>
      </c>
      <c r="N40" s="79"/>
      <c r="P40" s="24"/>
      <c r="Q40" s="25"/>
      <c r="R40" s="24"/>
      <c r="S40" s="76">
        <f>SUM(S32:S39)</f>
        <v>1664480.9000000001</v>
      </c>
    </row>
    <row r="41" spans="1:19" ht="14.25" thickBot="1" thickTop="1">
      <c r="A41" s="9"/>
      <c r="B41" s="2" t="s">
        <v>56</v>
      </c>
      <c r="C41" s="81"/>
      <c r="D41" s="82"/>
      <c r="E41" s="81"/>
      <c r="F41" s="82"/>
      <c r="G41" s="72">
        <f>G35+G40</f>
        <v>1089190.06</v>
      </c>
      <c r="H41" s="58"/>
      <c r="I41" s="81"/>
      <c r="J41" s="82"/>
      <c r="K41" s="81"/>
      <c r="L41" s="82"/>
      <c r="M41" s="72">
        <f>M35+M40</f>
        <v>290692.17</v>
      </c>
      <c r="N41" s="79"/>
      <c r="P41" s="24"/>
      <c r="Q41" s="25"/>
      <c r="R41" s="24"/>
      <c r="S41" s="76"/>
    </row>
    <row r="42" spans="1:19" ht="14.25" thickBot="1" thickTop="1">
      <c r="A42" s="9"/>
      <c r="B42" s="19" t="s">
        <v>24</v>
      </c>
      <c r="C42" s="81"/>
      <c r="D42" s="82"/>
      <c r="E42" s="81"/>
      <c r="F42" s="82"/>
      <c r="G42" s="73">
        <f>G13+G28+G41</f>
        <v>1341269.77</v>
      </c>
      <c r="H42" s="58"/>
      <c r="I42" s="81"/>
      <c r="J42" s="82"/>
      <c r="K42" s="81"/>
      <c r="L42" s="82"/>
      <c r="M42" s="73">
        <f>M13+M28+M41</f>
        <v>550217.73</v>
      </c>
      <c r="N42" s="79"/>
      <c r="P42" s="24"/>
      <c r="Q42" s="25"/>
      <c r="R42" s="24"/>
      <c r="S42" s="76">
        <f>S13+S28+S40</f>
        <v>1684825.6900000002</v>
      </c>
    </row>
    <row r="43" spans="1:19" ht="13.5" thickTop="1">
      <c r="A43" s="9"/>
      <c r="B43" s="2"/>
      <c r="C43" s="2"/>
      <c r="D43" s="2"/>
      <c r="E43" s="2"/>
      <c r="F43" s="2"/>
      <c r="G43" s="2"/>
      <c r="I43" s="81"/>
      <c r="J43" s="82"/>
      <c r="K43" s="81"/>
      <c r="L43" s="82"/>
      <c r="M43" s="79"/>
      <c r="N43" s="79"/>
      <c r="P43" s="8"/>
      <c r="Q43" s="4"/>
      <c r="R43" s="8"/>
      <c r="S43" s="8"/>
    </row>
    <row r="44" spans="1:19" ht="12.75">
      <c r="A44" s="9"/>
      <c r="B44" s="2"/>
      <c r="C44" s="2"/>
      <c r="D44" s="2"/>
      <c r="E44" s="2"/>
      <c r="F44" s="2"/>
      <c r="G44" s="2"/>
      <c r="H44" s="58"/>
      <c r="I44" s="81"/>
      <c r="J44" s="82"/>
      <c r="K44" s="81"/>
      <c r="L44" s="82"/>
      <c r="M44" s="82"/>
      <c r="N44" s="79"/>
      <c r="P44" s="8"/>
      <c r="Q44" s="4"/>
      <c r="R44" s="8"/>
      <c r="S44" s="8"/>
    </row>
    <row r="45" spans="1:19" ht="12.75">
      <c r="A45" s="52" t="s">
        <v>122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8"/>
      <c r="P45" s="8"/>
      <c r="Q45" s="4"/>
      <c r="R45" s="8"/>
      <c r="S45" s="4"/>
    </row>
    <row r="46" spans="1:19" ht="12.75">
      <c r="A46" s="52" t="s">
        <v>170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/>
      <c r="N46" s="4"/>
      <c r="O46" s="8"/>
      <c r="P46" s="8"/>
      <c r="Q46" s="4"/>
      <c r="R46" s="8"/>
      <c r="S46" s="8"/>
    </row>
    <row r="47" spans="1:19" ht="12.75">
      <c r="A47" s="52" t="s">
        <v>84</v>
      </c>
      <c r="B47" s="2"/>
      <c r="C47" s="2"/>
      <c r="D47" s="2"/>
      <c r="H47" s="2"/>
      <c r="I47" s="2"/>
      <c r="J47" s="2"/>
      <c r="K47" s="2"/>
      <c r="L47" s="2"/>
      <c r="M47" s="3"/>
      <c r="N47" s="3"/>
      <c r="O47" s="3"/>
      <c r="P47" s="8"/>
      <c r="Q47" s="4"/>
      <c r="R47" s="8"/>
      <c r="S47" s="8"/>
    </row>
    <row r="48" spans="1:19" ht="12.75">
      <c r="A48" s="2"/>
      <c r="B48" s="2"/>
      <c r="C48" s="7"/>
      <c r="D48" s="7"/>
      <c r="H48" s="2"/>
      <c r="I48" s="2"/>
      <c r="J48" s="2"/>
      <c r="K48" s="2"/>
      <c r="L48" s="2"/>
      <c r="M48" s="3"/>
      <c r="N48" s="3"/>
      <c r="O48" s="3"/>
      <c r="P48" s="8"/>
      <c r="Q48" s="4"/>
      <c r="R48" s="8"/>
      <c r="S48" s="8"/>
    </row>
    <row r="49" spans="1:19" ht="12.75">
      <c r="A49" s="2"/>
      <c r="B49" s="18" t="s">
        <v>87</v>
      </c>
      <c r="C49" s="2"/>
      <c r="D49" s="2"/>
      <c r="I49" s="15"/>
      <c r="J49" s="15"/>
      <c r="K49" s="5" t="s">
        <v>25</v>
      </c>
      <c r="L49" s="16"/>
      <c r="M49" s="15"/>
      <c r="N49" s="3"/>
      <c r="O49" s="3"/>
      <c r="P49" s="8"/>
      <c r="Q49" s="4"/>
      <c r="R49" s="8"/>
      <c r="S49" s="8"/>
    </row>
    <row r="50" spans="1:19" ht="12.75">
      <c r="A50" s="7"/>
      <c r="B50" s="5"/>
      <c r="C50" s="2"/>
      <c r="D50" s="2"/>
      <c r="I50" s="15"/>
      <c r="J50" s="15"/>
      <c r="K50" s="5"/>
      <c r="L50" s="16"/>
      <c r="M50" s="15"/>
      <c r="N50" s="3"/>
      <c r="O50" s="3"/>
      <c r="P50" s="15"/>
      <c r="Q50" s="3"/>
      <c r="R50" s="15"/>
      <c r="S50" s="3"/>
    </row>
    <row r="51" spans="1:19" ht="12.75">
      <c r="A51" s="2"/>
      <c r="B51" s="5"/>
      <c r="C51" s="2"/>
      <c r="D51" s="2"/>
      <c r="I51" s="15"/>
      <c r="J51" s="15"/>
      <c r="K51" s="5"/>
      <c r="L51" s="16"/>
      <c r="M51" s="15"/>
      <c r="N51" s="3"/>
      <c r="O51" s="3"/>
      <c r="P51" s="15"/>
      <c r="Q51" s="5" t="s">
        <v>25</v>
      </c>
      <c r="R51" s="16"/>
      <c r="S51" s="3"/>
    </row>
    <row r="52" spans="1:19" ht="12.75">
      <c r="A52" s="2"/>
      <c r="B52" s="5"/>
      <c r="C52" s="2"/>
      <c r="D52" s="2"/>
      <c r="I52" s="15"/>
      <c r="J52" s="15"/>
      <c r="K52" s="5"/>
      <c r="L52" s="16"/>
      <c r="M52" s="15"/>
      <c r="N52" s="3"/>
      <c r="O52" s="3"/>
      <c r="P52" s="15"/>
      <c r="Q52" s="5"/>
      <c r="R52" s="16"/>
      <c r="S52" s="3"/>
    </row>
    <row r="53" spans="1:19" ht="12.75">
      <c r="A53" s="2"/>
      <c r="B53" s="5"/>
      <c r="C53" s="2"/>
      <c r="D53" s="2"/>
      <c r="I53" s="15"/>
      <c r="J53" s="15"/>
      <c r="K53" s="5"/>
      <c r="L53" s="16"/>
      <c r="M53" s="15"/>
      <c r="N53" s="3"/>
      <c r="O53" s="3"/>
      <c r="P53" s="15"/>
      <c r="Q53" s="5"/>
      <c r="R53" s="16"/>
      <c r="S53" s="3"/>
    </row>
    <row r="54" spans="1:19" ht="12.75">
      <c r="A54" s="2"/>
      <c r="B54" s="5" t="s">
        <v>140</v>
      </c>
      <c r="C54" s="2"/>
      <c r="D54" s="2"/>
      <c r="E54" s="2"/>
      <c r="F54" s="2"/>
      <c r="G54" s="2"/>
      <c r="I54" s="15"/>
      <c r="J54" s="15"/>
      <c r="K54" s="5" t="s">
        <v>141</v>
      </c>
      <c r="L54" s="16"/>
      <c r="M54" s="15"/>
      <c r="N54" s="3"/>
      <c r="O54" s="3"/>
      <c r="P54" s="15"/>
      <c r="Q54" s="5"/>
      <c r="R54" s="16"/>
      <c r="S54" s="3"/>
    </row>
    <row r="55" spans="1:19" ht="12.75">
      <c r="A55" s="2"/>
      <c r="B55" s="5" t="s">
        <v>153</v>
      </c>
      <c r="C55" s="2"/>
      <c r="D55" s="2"/>
      <c r="F55" s="16"/>
      <c r="G55" s="3"/>
      <c r="I55" s="15"/>
      <c r="J55" s="15"/>
      <c r="K55" s="5" t="s">
        <v>154</v>
      </c>
      <c r="L55" s="16"/>
      <c r="M55" s="15"/>
      <c r="N55" s="3"/>
      <c r="O55" s="3"/>
      <c r="P55" s="15"/>
      <c r="Q55" s="5"/>
      <c r="R55" s="16"/>
      <c r="S55" s="3"/>
    </row>
    <row r="56" spans="1:19" ht="12.75">
      <c r="A56" s="2"/>
      <c r="B56" s="2"/>
      <c r="M56" s="3"/>
      <c r="N56" s="3"/>
      <c r="O56" s="3"/>
      <c r="P56" s="15"/>
      <c r="Q56" s="5" t="s">
        <v>57</v>
      </c>
      <c r="R56" s="16"/>
      <c r="S56" s="3"/>
    </row>
    <row r="57" spans="1:19" ht="12.75">
      <c r="A57" s="2"/>
      <c r="B57" s="2"/>
      <c r="H57" s="3"/>
      <c r="I57" s="3"/>
      <c r="J57" s="3"/>
      <c r="K57" s="3"/>
      <c r="L57" s="15"/>
      <c r="M57" s="3"/>
      <c r="N57" s="3"/>
      <c r="O57" s="3"/>
      <c r="P57" s="15"/>
      <c r="Q57" s="5" t="s">
        <v>58</v>
      </c>
      <c r="R57" s="16"/>
      <c r="S57" s="3"/>
    </row>
  </sheetData>
  <sheetProtection/>
  <mergeCells count="4">
    <mergeCell ref="A1:N1"/>
    <mergeCell ref="A2:N2"/>
    <mergeCell ref="A3:N3"/>
    <mergeCell ref="A4:N4"/>
  </mergeCells>
  <printOptions/>
  <pageMargins left="0.75" right="0.75" top="1" bottom="1" header="0.5" footer="0.5"/>
  <pageSetup horizontalDpi="300" verticalDpi="300" orientation="portrait" paperSize="9" scale="75" r:id="rId1"/>
  <headerFooter alignWithMargins="0"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F13" sqref="F13:F43"/>
    </sheetView>
  </sheetViews>
  <sheetFormatPr defaultColWidth="9.140625" defaultRowHeight="12.75"/>
  <cols>
    <col min="1" max="1" width="6.421875" style="0" customWidth="1"/>
    <col min="3" max="3" width="23.57421875" style="0" customWidth="1"/>
    <col min="4" max="5" width="10.7109375" style="0" customWidth="1"/>
    <col min="6" max="6" width="10.8515625" style="0" customWidth="1"/>
    <col min="7" max="7" width="9.28125" style="0" bestFit="1" customWidth="1"/>
    <col min="8" max="8" width="13.00390625" style="0" customWidth="1"/>
    <col min="9" max="9" width="12.57421875" style="0" customWidth="1"/>
    <col min="10" max="10" width="9.140625" style="0" hidden="1" customWidth="1"/>
    <col min="11" max="11" width="1.57421875" style="0" hidden="1" customWidth="1"/>
    <col min="12" max="12" width="9.140625" style="0" hidden="1" customWidth="1"/>
    <col min="13" max="13" width="0.2890625" style="0" hidden="1" customWidth="1"/>
    <col min="14" max="15" width="9.140625" style="0" hidden="1" customWidth="1"/>
    <col min="16" max="16" width="4.140625" style="0" hidden="1" customWidth="1"/>
    <col min="17" max="22" width="9.140625" style="0" hidden="1" customWidth="1"/>
    <col min="23" max="23" width="10.421875" style="0" bestFit="1" customWidth="1"/>
    <col min="24" max="24" width="11.28125" style="0" bestFit="1" customWidth="1"/>
  </cols>
  <sheetData>
    <row r="1" spans="1:22" ht="12.75">
      <c r="A1" s="117" t="s">
        <v>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2.75">
      <c r="A2" s="119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2.75">
      <c r="A3" s="119" t="s">
        <v>163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2.75">
      <c r="A4" s="119" t="s">
        <v>164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11" ht="8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>
      <c r="A6" s="3"/>
      <c r="B6" s="15"/>
      <c r="C6" s="3"/>
      <c r="D6" s="15"/>
      <c r="E6" s="3"/>
      <c r="F6" s="2"/>
      <c r="G6" s="22" t="s">
        <v>2</v>
      </c>
      <c r="H6" s="2"/>
      <c r="J6" s="28"/>
      <c r="K6" s="28"/>
    </row>
    <row r="7" spans="1:11" ht="12.75">
      <c r="A7" s="2"/>
      <c r="B7" s="2"/>
      <c r="C7" s="2"/>
      <c r="D7" s="11"/>
      <c r="F7" s="122" t="s">
        <v>62</v>
      </c>
      <c r="G7" s="122"/>
      <c r="H7" s="122"/>
      <c r="I7" s="3"/>
      <c r="J7" s="28"/>
      <c r="K7" s="28"/>
    </row>
    <row r="8" spans="1:11" ht="12.75">
      <c r="A8" s="2"/>
      <c r="B8" s="2"/>
      <c r="C8" s="2"/>
      <c r="E8" s="84"/>
      <c r="F8" s="80" t="s">
        <v>5</v>
      </c>
      <c r="G8" s="83"/>
      <c r="H8" s="80" t="s">
        <v>5</v>
      </c>
      <c r="J8" s="28"/>
      <c r="K8" s="28"/>
    </row>
    <row r="9" spans="1:11" ht="12.75">
      <c r="A9" s="2"/>
      <c r="B9" s="2"/>
      <c r="C9" s="2"/>
      <c r="D9" s="11"/>
      <c r="E9" s="84"/>
      <c r="F9" s="85" t="s">
        <v>166</v>
      </c>
      <c r="G9" s="83"/>
      <c r="H9" s="85" t="s">
        <v>142</v>
      </c>
      <c r="J9" s="28"/>
      <c r="K9" s="28"/>
    </row>
    <row r="10" spans="1:11" ht="12.75">
      <c r="A10" s="19" t="s">
        <v>8</v>
      </c>
      <c r="B10" s="19" t="s">
        <v>9</v>
      </c>
      <c r="C10" s="6"/>
      <c r="D10" s="12"/>
      <c r="E10" s="84"/>
      <c r="F10" s="86"/>
      <c r="G10" s="87"/>
      <c r="H10" s="86"/>
      <c r="J10" s="28"/>
      <c r="K10" s="28"/>
    </row>
    <row r="11" spans="1:11" ht="12.75">
      <c r="A11" s="20" t="s">
        <v>39</v>
      </c>
      <c r="B11" s="19" t="s">
        <v>40</v>
      </c>
      <c r="C11" s="6"/>
      <c r="D11" s="12"/>
      <c r="E11" s="84"/>
      <c r="F11" s="88"/>
      <c r="G11" s="88"/>
      <c r="H11" s="88"/>
      <c r="J11" s="28"/>
      <c r="K11" s="28"/>
    </row>
    <row r="12" spans="1:11" ht="12.75">
      <c r="A12" s="10"/>
      <c r="B12" s="74" t="s">
        <v>112</v>
      </c>
      <c r="C12" s="6"/>
      <c r="D12" s="12"/>
      <c r="E12" s="84"/>
      <c r="F12" s="89"/>
      <c r="G12" s="88"/>
      <c r="H12" s="89"/>
      <c r="J12" s="28"/>
      <c r="K12" s="28"/>
    </row>
    <row r="13" spans="1:11" ht="12.75">
      <c r="A13" s="10" t="s">
        <v>12</v>
      </c>
      <c r="B13" s="2" t="s">
        <v>113</v>
      </c>
      <c r="C13" s="6"/>
      <c r="D13" s="12"/>
      <c r="E13" s="84"/>
      <c r="F13" s="82">
        <v>352160</v>
      </c>
      <c r="G13" s="81"/>
      <c r="H13" s="82">
        <v>352160</v>
      </c>
      <c r="J13" s="28"/>
      <c r="K13" s="28"/>
    </row>
    <row r="14" spans="1:11" ht="12.75">
      <c r="A14" s="10"/>
      <c r="B14" s="2"/>
      <c r="C14" s="6"/>
      <c r="D14" s="12"/>
      <c r="E14" s="84"/>
      <c r="F14" s="81"/>
      <c r="G14" s="81"/>
      <c r="H14" s="81"/>
      <c r="J14" s="28"/>
      <c r="K14" s="28"/>
    </row>
    <row r="15" spans="1:11" ht="12.75">
      <c r="A15" s="20" t="s">
        <v>35</v>
      </c>
      <c r="B15" s="19" t="s">
        <v>41</v>
      </c>
      <c r="C15" s="6"/>
      <c r="D15" s="12"/>
      <c r="E15" s="84"/>
      <c r="F15" s="81"/>
      <c r="G15" s="81"/>
      <c r="H15" s="81"/>
      <c r="J15" s="28"/>
      <c r="K15" s="28"/>
    </row>
    <row r="16" spans="1:11" ht="12.75">
      <c r="A16" s="10" t="s">
        <v>15</v>
      </c>
      <c r="B16" s="2" t="s">
        <v>114</v>
      </c>
      <c r="C16" s="6"/>
      <c r="D16" s="12"/>
      <c r="E16" s="84"/>
      <c r="F16" s="82">
        <v>231591.14</v>
      </c>
      <c r="G16" s="81"/>
      <c r="H16" s="82">
        <v>271591.14</v>
      </c>
      <c r="J16" s="28"/>
      <c r="K16" s="28"/>
    </row>
    <row r="17" spans="1:11" ht="12.75">
      <c r="A17" s="10"/>
      <c r="B17" s="2"/>
      <c r="C17" s="6"/>
      <c r="D17" s="12"/>
      <c r="E17" s="84"/>
      <c r="F17" s="81"/>
      <c r="G17" s="81"/>
      <c r="H17" s="81"/>
      <c r="J17" s="28"/>
      <c r="K17" s="28"/>
    </row>
    <row r="18" spans="1:11" ht="12.75">
      <c r="A18" s="20" t="s">
        <v>37</v>
      </c>
      <c r="B18" s="19" t="s">
        <v>42</v>
      </c>
      <c r="C18" s="6"/>
      <c r="D18" s="12"/>
      <c r="E18" s="84"/>
      <c r="F18" s="78"/>
      <c r="G18" s="81"/>
      <c r="H18" s="78"/>
      <c r="J18" s="28"/>
      <c r="K18" s="28"/>
    </row>
    <row r="19" spans="1:23" ht="12.75">
      <c r="A19" s="20" t="s">
        <v>85</v>
      </c>
      <c r="B19" s="120" t="s">
        <v>167</v>
      </c>
      <c r="C19" s="121"/>
      <c r="D19" s="121"/>
      <c r="E19" s="84"/>
      <c r="F19" s="78">
        <v>4566.82</v>
      </c>
      <c r="G19" s="81"/>
      <c r="H19" s="78">
        <v>2207.24</v>
      </c>
      <c r="J19" s="28"/>
      <c r="K19" s="28"/>
      <c r="W19" s="112"/>
    </row>
    <row r="20" spans="1:11" ht="12.75">
      <c r="A20" s="20">
        <v>42.01</v>
      </c>
      <c r="B20" s="120" t="s">
        <v>127</v>
      </c>
      <c r="C20" s="121"/>
      <c r="D20" s="121"/>
      <c r="E20" s="84"/>
      <c r="F20" s="78">
        <v>-114509.98</v>
      </c>
      <c r="G20" s="81"/>
      <c r="H20" s="78">
        <v>-114509.98</v>
      </c>
      <c r="J20" s="28"/>
      <c r="K20" s="28"/>
    </row>
    <row r="21" spans="1:11" ht="12.75">
      <c r="A21" s="20" t="s">
        <v>85</v>
      </c>
      <c r="B21" s="53" t="s">
        <v>126</v>
      </c>
      <c r="C21" s="6"/>
      <c r="D21" s="12"/>
      <c r="E21" s="84"/>
      <c r="F21" s="78">
        <v>28569.95</v>
      </c>
      <c r="G21" s="81"/>
      <c r="H21" s="78">
        <v>28569.95</v>
      </c>
      <c r="J21" s="28"/>
      <c r="K21" s="28"/>
    </row>
    <row r="22" spans="1:11" ht="12.75">
      <c r="A22" s="20" t="s">
        <v>16</v>
      </c>
      <c r="B22" s="74" t="s">
        <v>125</v>
      </c>
      <c r="C22" s="4"/>
      <c r="D22" s="12"/>
      <c r="E22" s="84"/>
      <c r="F22" s="90">
        <v>-135103.84</v>
      </c>
      <c r="G22" s="81"/>
      <c r="H22" s="90">
        <v>-135103.84</v>
      </c>
      <c r="J22" s="28"/>
      <c r="K22" s="28"/>
    </row>
    <row r="23" spans="1:11" ht="12.75">
      <c r="A23" s="20" t="s">
        <v>81</v>
      </c>
      <c r="B23" s="74" t="s">
        <v>115</v>
      </c>
      <c r="C23" s="4"/>
      <c r="D23" s="12"/>
      <c r="E23" s="84"/>
      <c r="F23" s="91">
        <v>-217767.02</v>
      </c>
      <c r="G23" s="81"/>
      <c r="H23" s="91">
        <v>-217767.02</v>
      </c>
      <c r="J23" s="28"/>
      <c r="K23" s="28"/>
    </row>
    <row r="24" spans="1:11" ht="13.5" thickBot="1">
      <c r="A24" s="20" t="s">
        <v>82</v>
      </c>
      <c r="B24" s="74" t="s">
        <v>95</v>
      </c>
      <c r="C24" s="4"/>
      <c r="D24" s="8"/>
      <c r="E24" s="84"/>
      <c r="F24" s="73">
        <v>-20855.3</v>
      </c>
      <c r="G24" s="81"/>
      <c r="H24" s="73">
        <v>-20855.3</v>
      </c>
      <c r="J24" s="28"/>
      <c r="K24" s="28"/>
    </row>
    <row r="25" spans="1:11" ht="13.5" thickTop="1">
      <c r="A25" s="20"/>
      <c r="B25" s="2"/>
      <c r="C25" s="13"/>
      <c r="D25" s="13"/>
      <c r="E25" s="84"/>
      <c r="F25" s="106"/>
      <c r="G25" s="83"/>
      <c r="H25" s="106"/>
      <c r="J25" s="28"/>
      <c r="K25" s="28"/>
    </row>
    <row r="26" spans="1:11" ht="12.75">
      <c r="A26" s="9" t="s">
        <v>150</v>
      </c>
      <c r="B26" s="2" t="s">
        <v>151</v>
      </c>
      <c r="C26" s="6"/>
      <c r="D26" s="12"/>
      <c r="E26" s="84"/>
      <c r="F26" s="106">
        <v>0</v>
      </c>
      <c r="G26" s="92"/>
      <c r="H26" s="106">
        <v>160813.96</v>
      </c>
      <c r="I26" s="112"/>
      <c r="J26" s="28"/>
      <c r="K26" s="28"/>
    </row>
    <row r="27" spans="1:11" ht="13.5" thickBot="1">
      <c r="A27" s="3"/>
      <c r="B27" s="74" t="s">
        <v>116</v>
      </c>
      <c r="C27" s="6"/>
      <c r="D27" s="12"/>
      <c r="E27" s="84"/>
      <c r="F27" s="73">
        <f>SUM(F13:F26)</f>
        <v>128651.76999999997</v>
      </c>
      <c r="G27" s="81"/>
      <c r="H27" s="73">
        <f>SUM(H13:H26)</f>
        <v>327106.15</v>
      </c>
      <c r="J27" s="28"/>
      <c r="K27" s="28"/>
    </row>
    <row r="28" spans="1:11" ht="13.5" thickTop="1">
      <c r="A28" s="3"/>
      <c r="B28" s="2"/>
      <c r="C28" s="6"/>
      <c r="D28" s="12"/>
      <c r="E28" s="84"/>
      <c r="F28" s="82"/>
      <c r="G28" s="81"/>
      <c r="H28" s="82"/>
      <c r="J28" s="28"/>
      <c r="K28" s="28"/>
    </row>
    <row r="29" spans="1:11" ht="12.75">
      <c r="A29" s="3" t="s">
        <v>19</v>
      </c>
      <c r="B29" s="19" t="s">
        <v>20</v>
      </c>
      <c r="C29" s="6"/>
      <c r="D29" s="12"/>
      <c r="E29" s="84"/>
      <c r="F29" s="81"/>
      <c r="G29" s="81"/>
      <c r="H29" s="81"/>
      <c r="J29" s="28"/>
      <c r="K29" s="28"/>
    </row>
    <row r="30" spans="1:11" ht="12.75">
      <c r="A30" s="20" t="s">
        <v>32</v>
      </c>
      <c r="B30" s="19" t="s">
        <v>43</v>
      </c>
      <c r="E30" s="84"/>
      <c r="F30" s="81"/>
      <c r="G30" s="81"/>
      <c r="H30" s="81"/>
      <c r="J30" s="28"/>
      <c r="K30" s="28"/>
    </row>
    <row r="31" spans="1:11" ht="12.75">
      <c r="A31" s="10">
        <v>50</v>
      </c>
      <c r="B31" s="2" t="s">
        <v>117</v>
      </c>
      <c r="C31" s="6"/>
      <c r="D31" s="12"/>
      <c r="E31" s="84"/>
      <c r="F31" s="81">
        <v>95494.55</v>
      </c>
      <c r="G31" s="81"/>
      <c r="H31" s="81">
        <v>68705.73</v>
      </c>
      <c r="J31" s="28"/>
      <c r="K31" s="28"/>
    </row>
    <row r="32" spans="1:11" ht="12.75">
      <c r="A32" s="10">
        <v>52</v>
      </c>
      <c r="B32" s="2" t="s">
        <v>86</v>
      </c>
      <c r="C32" s="6"/>
      <c r="D32" s="12"/>
      <c r="E32" s="84"/>
      <c r="F32" s="81">
        <v>94890.97</v>
      </c>
      <c r="G32" s="81"/>
      <c r="H32" s="81">
        <v>100000</v>
      </c>
      <c r="J32" s="28"/>
      <c r="K32" s="28"/>
    </row>
    <row r="33" spans="1:24" ht="12.75">
      <c r="A33" s="10" t="s">
        <v>124</v>
      </c>
      <c r="B33" s="2" t="s">
        <v>118</v>
      </c>
      <c r="C33" s="6"/>
      <c r="D33" s="12"/>
      <c r="E33" s="84"/>
      <c r="F33" s="81">
        <v>9951.05</v>
      </c>
      <c r="G33" s="81"/>
      <c r="H33" s="81">
        <v>0</v>
      </c>
      <c r="J33" s="28"/>
      <c r="K33" s="28"/>
      <c r="X33" s="112"/>
    </row>
    <row r="34" spans="1:11" ht="12.75">
      <c r="A34" s="10" t="s">
        <v>128</v>
      </c>
      <c r="B34" s="2" t="s">
        <v>129</v>
      </c>
      <c r="C34" s="6"/>
      <c r="D34" s="12"/>
      <c r="E34" s="84"/>
      <c r="F34" s="81">
        <v>958526.48</v>
      </c>
      <c r="G34" s="81"/>
      <c r="H34" s="81">
        <v>42386.04</v>
      </c>
      <c r="J34" s="28"/>
      <c r="K34" s="28"/>
    </row>
    <row r="35" spans="1:11" ht="12.75">
      <c r="A35" s="10" t="s">
        <v>130</v>
      </c>
      <c r="B35" s="2" t="s">
        <v>119</v>
      </c>
      <c r="C35" s="6"/>
      <c r="D35" s="12"/>
      <c r="E35" s="84"/>
      <c r="F35" s="81">
        <v>58493.27</v>
      </c>
      <c r="G35" s="81"/>
      <c r="H35" s="81">
        <v>12034.11</v>
      </c>
      <c r="J35" s="28"/>
      <c r="K35" s="28"/>
    </row>
    <row r="36" spans="1:11" ht="12.75">
      <c r="A36" s="10" t="s">
        <v>131</v>
      </c>
      <c r="B36" s="2" t="s">
        <v>132</v>
      </c>
      <c r="C36" s="6"/>
      <c r="D36" s="12"/>
      <c r="E36" s="84"/>
      <c r="F36" s="81">
        <v>3209.25</v>
      </c>
      <c r="G36" s="81"/>
      <c r="H36" s="81">
        <v>3209.25</v>
      </c>
      <c r="J36" s="28"/>
      <c r="K36" s="28"/>
    </row>
    <row r="37" spans="1:11" ht="12.75">
      <c r="A37" s="10" t="s">
        <v>168</v>
      </c>
      <c r="B37" s="2" t="s">
        <v>169</v>
      </c>
      <c r="C37" s="6"/>
      <c r="D37" s="12"/>
      <c r="E37" s="84"/>
      <c r="F37" s="81">
        <v>13133.4</v>
      </c>
      <c r="G37" s="81"/>
      <c r="H37" s="81">
        <v>0</v>
      </c>
      <c r="J37" s="28"/>
      <c r="K37" s="28"/>
    </row>
    <row r="38" spans="1:11" ht="12.75">
      <c r="A38" s="10" t="s">
        <v>133</v>
      </c>
      <c r="B38" s="2" t="s">
        <v>134</v>
      </c>
      <c r="C38" s="6"/>
      <c r="D38" s="12"/>
      <c r="E38" s="84"/>
      <c r="F38" s="81">
        <v>-32444.62</v>
      </c>
      <c r="G38" s="81"/>
      <c r="H38" s="81">
        <v>-11014.49</v>
      </c>
      <c r="J38" s="28"/>
      <c r="K38" s="28"/>
    </row>
    <row r="39" spans="1:11" ht="12.75">
      <c r="A39" s="10">
        <v>55</v>
      </c>
      <c r="B39" s="2" t="s">
        <v>120</v>
      </c>
      <c r="C39" s="6"/>
      <c r="D39" s="12"/>
      <c r="E39" s="84"/>
      <c r="F39" s="91">
        <v>11363.65</v>
      </c>
      <c r="G39" s="81"/>
      <c r="H39" s="91">
        <v>7790.94</v>
      </c>
      <c r="J39" s="28"/>
      <c r="K39" s="28"/>
    </row>
    <row r="40" spans="1:11" ht="12.75">
      <c r="A40" s="19"/>
      <c r="B40" s="2"/>
      <c r="C40" s="6"/>
      <c r="D40" s="12"/>
      <c r="E40" s="84"/>
      <c r="F40" s="82"/>
      <c r="G40" s="81"/>
      <c r="H40" s="82"/>
      <c r="J40" s="28"/>
      <c r="K40" s="28"/>
    </row>
    <row r="41" spans="1:11" ht="13.5" thickBot="1">
      <c r="A41" s="9"/>
      <c r="B41" s="2" t="s">
        <v>121</v>
      </c>
      <c r="C41" s="6"/>
      <c r="D41" s="12"/>
      <c r="E41" s="84"/>
      <c r="F41" s="62">
        <f>SUM(F31:F40)</f>
        <v>1212617.9999999998</v>
      </c>
      <c r="G41" s="81"/>
      <c r="H41" s="62">
        <f>SUM(H31:H40)</f>
        <v>223111.58000000002</v>
      </c>
      <c r="J41" s="28"/>
      <c r="K41" s="28"/>
    </row>
    <row r="42" spans="1:24" ht="14.25" thickBot="1" thickTop="1">
      <c r="A42" s="9"/>
      <c r="B42" s="2"/>
      <c r="C42" s="6"/>
      <c r="D42" s="12"/>
      <c r="E42" s="84"/>
      <c r="F42" s="2"/>
      <c r="G42" s="81"/>
      <c r="H42" s="2"/>
      <c r="J42" s="28"/>
      <c r="K42" s="28"/>
      <c r="X42" s="112"/>
    </row>
    <row r="43" spans="1:24" ht="14.25" thickBot="1" thickTop="1">
      <c r="A43" s="2"/>
      <c r="B43" s="27" t="s">
        <v>64</v>
      </c>
      <c r="C43" s="6"/>
      <c r="D43" s="12"/>
      <c r="E43" s="84"/>
      <c r="F43" s="63">
        <f>F27+F41</f>
        <v>1341269.7699999998</v>
      </c>
      <c r="G43" s="81"/>
      <c r="H43" s="63">
        <f>H27+H41</f>
        <v>550217.73</v>
      </c>
      <c r="W43" s="113"/>
      <c r="X43" s="113"/>
    </row>
    <row r="44" spans="1:23" ht="13.5" thickTop="1">
      <c r="A44" s="3"/>
      <c r="B44" s="15"/>
      <c r="C44" s="3"/>
      <c r="D44" s="15"/>
      <c r="E44" s="84"/>
      <c r="F44" s="12"/>
      <c r="G44" s="83"/>
      <c r="H44" s="87"/>
      <c r="I44" s="11"/>
      <c r="W44" s="112"/>
    </row>
    <row r="45" spans="1:9" ht="12.75">
      <c r="A45" s="4"/>
      <c r="B45" s="8"/>
      <c r="C45" s="4"/>
      <c r="D45" s="8"/>
      <c r="E45" s="8"/>
      <c r="F45" s="2"/>
      <c r="G45" s="2"/>
      <c r="H45" s="6"/>
      <c r="I45" s="11"/>
    </row>
    <row r="46" spans="1:9" ht="3" customHeight="1">
      <c r="A46" s="4"/>
      <c r="B46" s="8"/>
      <c r="C46" s="4"/>
      <c r="D46" s="8"/>
      <c r="E46" s="8"/>
      <c r="F46" s="2"/>
      <c r="G46" s="2"/>
      <c r="H46" s="6"/>
      <c r="I46" s="12"/>
    </row>
    <row r="47" spans="1:9" ht="12.75" hidden="1">
      <c r="A47" s="4"/>
      <c r="B47" s="8"/>
      <c r="C47" s="4"/>
      <c r="D47" s="8"/>
      <c r="E47" s="8"/>
      <c r="F47" s="2"/>
      <c r="G47" s="2"/>
      <c r="H47" s="6"/>
      <c r="I47" s="12"/>
    </row>
    <row r="48" spans="1:9" ht="12.75" hidden="1">
      <c r="A48" s="3"/>
      <c r="B48" s="15"/>
      <c r="C48" s="3"/>
      <c r="D48" s="15"/>
      <c r="E48" s="3"/>
      <c r="F48" s="2"/>
      <c r="H48" s="2"/>
      <c r="I48" s="11"/>
    </row>
    <row r="49" spans="1:9" ht="12.75">
      <c r="A49" s="3"/>
      <c r="B49" s="15"/>
      <c r="C49" s="3"/>
      <c r="D49" s="15"/>
      <c r="E49" s="3"/>
      <c r="F49" s="3"/>
      <c r="H49" s="2"/>
      <c r="I49" s="11"/>
    </row>
    <row r="50" spans="1:9" ht="12.75">
      <c r="A50" s="3"/>
      <c r="B50" s="15"/>
      <c r="C50" s="3"/>
      <c r="D50" s="15"/>
      <c r="E50" s="3"/>
      <c r="F50" s="3"/>
      <c r="G50" s="7" t="s">
        <v>137</v>
      </c>
      <c r="H50" s="2"/>
      <c r="I50" s="2"/>
    </row>
    <row r="51" spans="1:9" ht="12.75">
      <c r="A51" s="3"/>
      <c r="B51" s="15"/>
      <c r="C51" s="3"/>
      <c r="D51" s="15"/>
      <c r="E51" s="3"/>
      <c r="F51" s="3"/>
      <c r="G51" s="7" t="s">
        <v>136</v>
      </c>
      <c r="H51" s="2"/>
      <c r="I51" s="2"/>
    </row>
    <row r="52" spans="1:9" ht="12.75">
      <c r="A52" s="3"/>
      <c r="B52" s="15"/>
      <c r="C52" s="3"/>
      <c r="D52" s="15"/>
      <c r="E52" s="3"/>
      <c r="F52" s="3"/>
      <c r="G52" s="7"/>
      <c r="H52" s="2"/>
      <c r="I52" s="2"/>
    </row>
    <row r="53" spans="1:9" ht="12.75">
      <c r="A53" s="3"/>
      <c r="B53" s="15"/>
      <c r="C53" s="3"/>
      <c r="D53" s="15"/>
      <c r="E53" s="3"/>
      <c r="F53" s="3"/>
      <c r="G53" s="7"/>
      <c r="H53" s="2"/>
      <c r="I53" s="2"/>
    </row>
    <row r="54" spans="1:9" ht="12.75">
      <c r="A54" s="3"/>
      <c r="B54" s="15"/>
      <c r="C54" s="3"/>
      <c r="D54" s="15"/>
      <c r="E54" s="3"/>
      <c r="F54" s="3"/>
      <c r="G54" s="7"/>
      <c r="H54" s="2"/>
      <c r="I54" s="2"/>
    </row>
    <row r="55" spans="1:9" ht="12.75">
      <c r="A55" s="3"/>
      <c r="B55" s="15"/>
      <c r="C55" s="3"/>
      <c r="D55" s="15"/>
      <c r="E55" s="3"/>
      <c r="F55" s="3"/>
      <c r="G55" s="7" t="s">
        <v>26</v>
      </c>
      <c r="H55" s="2"/>
      <c r="I55" s="2"/>
    </row>
    <row r="56" spans="1:9" ht="12.75">
      <c r="A56" s="3"/>
      <c r="B56" s="15"/>
      <c r="C56" s="3"/>
      <c r="D56" s="15"/>
      <c r="E56" s="3"/>
      <c r="F56" s="2"/>
      <c r="G56" s="7" t="s">
        <v>97</v>
      </c>
      <c r="H56" s="2"/>
      <c r="I56" s="2"/>
    </row>
    <row r="57" spans="1:9" ht="12.75">
      <c r="A57" s="3"/>
      <c r="B57" s="15"/>
      <c r="C57" s="3"/>
      <c r="D57" s="15"/>
      <c r="E57" s="3"/>
      <c r="F57" s="7"/>
      <c r="G57" s="7"/>
      <c r="H57" s="2"/>
      <c r="I57" s="11"/>
    </row>
    <row r="58" spans="1:9" ht="12.75">
      <c r="A58" s="2"/>
      <c r="B58" s="7"/>
      <c r="C58" s="2"/>
      <c r="D58" s="11"/>
      <c r="E58" s="3"/>
      <c r="F58" s="7"/>
      <c r="G58" s="2"/>
      <c r="I58" s="3"/>
    </row>
    <row r="59" spans="1:9" ht="12.75">
      <c r="A59" s="2"/>
      <c r="B59" s="7"/>
      <c r="C59" s="2"/>
      <c r="D59" s="11"/>
      <c r="E59" s="3"/>
      <c r="G59" s="2"/>
      <c r="I59" s="3"/>
    </row>
    <row r="60" spans="1:9" ht="12.75">
      <c r="A60" s="2"/>
      <c r="B60" s="7"/>
      <c r="C60" s="2"/>
      <c r="D60" s="11"/>
      <c r="E60" s="3"/>
      <c r="G60" s="2"/>
      <c r="I60" s="3"/>
    </row>
    <row r="61" spans="1:9" ht="12.75">
      <c r="A61" s="2"/>
      <c r="B61" s="7"/>
      <c r="C61" s="2"/>
      <c r="D61" s="11"/>
      <c r="E61" s="3"/>
      <c r="G61" s="2"/>
      <c r="I61" s="3"/>
    </row>
  </sheetData>
  <sheetProtection/>
  <mergeCells count="7">
    <mergeCell ref="B20:D20"/>
    <mergeCell ref="B19:D19"/>
    <mergeCell ref="F7:H7"/>
    <mergeCell ref="A1:V1"/>
    <mergeCell ref="A2:V2"/>
    <mergeCell ref="A3:V3"/>
    <mergeCell ref="A4:V4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&amp;L&amp;7&amp;Z&amp;F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SheetLayoutView="75" zoomScalePageLayoutView="0" workbookViewId="0" topLeftCell="A1">
      <selection activeCell="I39" sqref="I39"/>
    </sheetView>
  </sheetViews>
  <sheetFormatPr defaultColWidth="9.140625" defaultRowHeight="9" customHeight="1"/>
  <cols>
    <col min="1" max="1" width="4.7109375" style="2" customWidth="1"/>
    <col min="2" max="2" width="34.421875" style="2" customWidth="1"/>
    <col min="3" max="3" width="8.57421875" style="2" customWidth="1"/>
    <col min="4" max="4" width="0.9921875" style="2" customWidth="1"/>
    <col min="5" max="5" width="9.28125" style="2" customWidth="1"/>
    <col min="6" max="6" width="1.421875" style="2" customWidth="1"/>
    <col min="7" max="7" width="10.421875" style="2" customWidth="1"/>
    <col min="8" max="8" width="2.8515625" style="2" customWidth="1"/>
    <col min="9" max="9" width="10.28125" style="2" customWidth="1"/>
    <col min="10" max="10" width="1.421875" style="2" customWidth="1"/>
    <col min="11" max="11" width="8.7109375" style="2" customWidth="1"/>
    <col min="12" max="12" width="1.421875" style="2" customWidth="1"/>
    <col min="13" max="13" width="10.00390625" style="2" customWidth="1"/>
    <col min="14" max="15" width="9.28125" style="3" hidden="1" customWidth="1"/>
    <col min="16" max="16" width="1.7109375" style="3" customWidth="1"/>
    <col min="17" max="17" width="6.421875" style="3" customWidth="1"/>
    <col min="18" max="18" width="7.28125" style="15" customWidth="1"/>
    <col min="19" max="19" width="9.140625" style="3" customWidth="1"/>
    <col min="20" max="20" width="28.57421875" style="15" customWidth="1"/>
    <col min="21" max="21" width="1.7109375" style="3" customWidth="1"/>
    <col min="22" max="22" width="11.57421875" style="2" bestFit="1" customWidth="1"/>
    <col min="23" max="23" width="2.140625" style="2" customWidth="1"/>
    <col min="24" max="24" width="11.57421875" style="11" bestFit="1" customWidth="1"/>
    <col min="25" max="26" width="4.57421875" style="3" customWidth="1"/>
    <col min="27" max="27" width="3.7109375" style="2" customWidth="1"/>
    <col min="28" max="28" width="3.57421875" style="2" customWidth="1"/>
    <col min="29" max="29" width="9.7109375" style="3" bestFit="1" customWidth="1"/>
    <col min="30" max="30" width="9.57421875" style="2" bestFit="1" customWidth="1"/>
    <col min="31" max="16384" width="9.140625" style="2" customWidth="1"/>
  </cols>
  <sheetData>
    <row r="1" spans="1:29" ht="12">
      <c r="A1" s="123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ht="10.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1:29" ht="10.5" customHeight="1">
      <c r="A3" s="119" t="s">
        <v>163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ht="10.5" customHeight="1">
      <c r="A4" s="124" t="s">
        <v>164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ht="10.5" customHeight="1"/>
    <row r="6" spans="1:24" ht="10.5" customHeight="1">
      <c r="A6" s="21" t="s">
        <v>1</v>
      </c>
      <c r="X6" s="22" t="s">
        <v>2</v>
      </c>
    </row>
    <row r="7" spans="3:29" ht="10.5" customHeight="1">
      <c r="C7" s="1" t="s">
        <v>165</v>
      </c>
      <c r="D7" s="14"/>
      <c r="E7" s="1"/>
      <c r="F7" s="14"/>
      <c r="G7" s="1"/>
      <c r="H7" s="1"/>
      <c r="I7" s="1" t="s">
        <v>139</v>
      </c>
      <c r="J7" s="14"/>
      <c r="K7" s="1"/>
      <c r="L7" s="14"/>
      <c r="M7" s="1"/>
      <c r="Q7" s="2"/>
      <c r="R7" s="2"/>
      <c r="S7" s="2"/>
      <c r="T7" s="11"/>
      <c r="U7" s="122" t="s">
        <v>62</v>
      </c>
      <c r="V7" s="122"/>
      <c r="W7" s="122"/>
      <c r="X7" s="122"/>
      <c r="Y7" s="2"/>
      <c r="Z7" s="2"/>
      <c r="AC7" s="2"/>
    </row>
    <row r="8" spans="3:29" ht="10.5" customHeight="1">
      <c r="C8" s="5" t="s">
        <v>3</v>
      </c>
      <c r="D8" s="16"/>
      <c r="E8" s="5"/>
      <c r="F8" s="16"/>
      <c r="G8" s="5" t="s">
        <v>45</v>
      </c>
      <c r="H8" s="5"/>
      <c r="I8" s="5" t="s">
        <v>3</v>
      </c>
      <c r="J8" s="16"/>
      <c r="K8" s="5"/>
      <c r="L8" s="16"/>
      <c r="M8" s="5" t="s">
        <v>45</v>
      </c>
      <c r="Q8" s="2"/>
      <c r="R8" s="2"/>
      <c r="S8" s="2"/>
      <c r="V8" s="54" t="s">
        <v>98</v>
      </c>
      <c r="X8" s="54" t="s">
        <v>98</v>
      </c>
      <c r="Y8" s="2"/>
      <c r="Z8" s="2"/>
      <c r="AC8" s="2"/>
    </row>
    <row r="9" spans="3:29" ht="10.5" customHeight="1">
      <c r="C9" s="5" t="s">
        <v>44</v>
      </c>
      <c r="D9" s="16"/>
      <c r="E9" s="5" t="s">
        <v>6</v>
      </c>
      <c r="F9" s="16"/>
      <c r="G9" s="5" t="s">
        <v>4</v>
      </c>
      <c r="H9" s="5"/>
      <c r="I9" s="5" t="s">
        <v>44</v>
      </c>
      <c r="J9" s="16"/>
      <c r="K9" s="5" t="s">
        <v>6</v>
      </c>
      <c r="L9" s="16"/>
      <c r="M9" s="5" t="s">
        <v>4</v>
      </c>
      <c r="Q9" s="2"/>
      <c r="R9" s="2"/>
      <c r="S9" s="2"/>
      <c r="T9" s="11"/>
      <c r="V9" s="51" t="s">
        <v>166</v>
      </c>
      <c r="X9" s="51" t="s">
        <v>142</v>
      </c>
      <c r="Y9" s="2"/>
      <c r="Z9" s="2"/>
      <c r="AC9" s="2"/>
    </row>
    <row r="10" spans="1:29" ht="10.5" customHeight="1">
      <c r="A10" s="19" t="s">
        <v>7</v>
      </c>
      <c r="B10" s="19" t="s">
        <v>30</v>
      </c>
      <c r="C10" s="81"/>
      <c r="D10" s="82"/>
      <c r="E10" s="81"/>
      <c r="F10" s="82"/>
      <c r="G10" s="81"/>
      <c r="H10" s="57"/>
      <c r="I10" s="57"/>
      <c r="J10" s="58"/>
      <c r="K10" s="57"/>
      <c r="L10" s="58"/>
      <c r="M10" s="57"/>
      <c r="P10" s="4"/>
      <c r="Q10" s="19" t="s">
        <v>8</v>
      </c>
      <c r="R10" s="19" t="s">
        <v>9</v>
      </c>
      <c r="S10" s="6"/>
      <c r="T10" s="12"/>
      <c r="V10" s="4"/>
      <c r="X10" s="4"/>
      <c r="Y10" s="2"/>
      <c r="Z10" s="2"/>
      <c r="AC10" s="2"/>
    </row>
    <row r="11" spans="1:29" ht="10.5" customHeight="1">
      <c r="A11" s="9" t="s">
        <v>10</v>
      </c>
      <c r="B11" s="2" t="s">
        <v>31</v>
      </c>
      <c r="C11" s="82">
        <v>2159.25</v>
      </c>
      <c r="D11" s="82"/>
      <c r="E11" s="82">
        <v>2159.24</v>
      </c>
      <c r="F11" s="82"/>
      <c r="G11" s="82">
        <f>C11-E11</f>
        <v>0.010000000000218279</v>
      </c>
      <c r="H11" s="90"/>
      <c r="I11" s="82">
        <v>2159.25</v>
      </c>
      <c r="J11" s="82"/>
      <c r="K11" s="82">
        <v>2159.24</v>
      </c>
      <c r="L11" s="82"/>
      <c r="M11" s="82">
        <f>I11-K11</f>
        <v>0.010000000000218279</v>
      </c>
      <c r="P11" s="25"/>
      <c r="Q11" s="20" t="s">
        <v>39</v>
      </c>
      <c r="R11" s="99" t="s">
        <v>40</v>
      </c>
      <c r="S11" s="87"/>
      <c r="T11" s="93"/>
      <c r="U11" s="84"/>
      <c r="V11" s="81"/>
      <c r="W11" s="106"/>
      <c r="X11" s="81"/>
      <c r="Y11" s="83"/>
      <c r="Z11" s="2"/>
      <c r="AC11" s="2"/>
    </row>
    <row r="12" spans="1:29" ht="10.5" customHeight="1">
      <c r="A12" s="9" t="s">
        <v>11</v>
      </c>
      <c r="B12" s="26" t="s">
        <v>73</v>
      </c>
      <c r="C12" s="98">
        <v>27554.62</v>
      </c>
      <c r="D12" s="82"/>
      <c r="E12" s="98">
        <v>25689.47</v>
      </c>
      <c r="F12" s="82"/>
      <c r="G12" s="82">
        <f>C12-E12</f>
        <v>1865.1499999999978</v>
      </c>
      <c r="H12" s="97"/>
      <c r="I12" s="98">
        <v>27554.62</v>
      </c>
      <c r="J12" s="82"/>
      <c r="K12" s="98">
        <v>24434.33</v>
      </c>
      <c r="L12" s="82"/>
      <c r="M12" s="82">
        <f>I12-K12</f>
        <v>3120.2899999999972</v>
      </c>
      <c r="P12" s="25"/>
      <c r="Q12" s="10"/>
      <c r="R12" s="107" t="s">
        <v>112</v>
      </c>
      <c r="S12" s="87"/>
      <c r="T12" s="93"/>
      <c r="U12" s="84"/>
      <c r="V12" s="108"/>
      <c r="W12" s="106"/>
      <c r="X12" s="108"/>
      <c r="Y12" s="83"/>
      <c r="Z12" s="2"/>
      <c r="AC12" s="2"/>
    </row>
    <row r="13" spans="1:29" ht="10.5" customHeight="1" thickBot="1">
      <c r="A13" s="9"/>
      <c r="B13" s="26" t="s">
        <v>75</v>
      </c>
      <c r="C13" s="73">
        <f>SUM(C11:C12)</f>
        <v>29713.87</v>
      </c>
      <c r="D13" s="82"/>
      <c r="E13" s="73">
        <f>SUM(E11:E12)</f>
        <v>27848.71</v>
      </c>
      <c r="F13" s="82"/>
      <c r="G13" s="72">
        <f>C13-E13</f>
        <v>1865.1599999999999</v>
      </c>
      <c r="H13" s="82"/>
      <c r="I13" s="73">
        <f>SUM(I11:I12)</f>
        <v>29713.87</v>
      </c>
      <c r="J13" s="82"/>
      <c r="K13" s="73">
        <f>SUM(K11:K12)</f>
        <v>26593.57</v>
      </c>
      <c r="L13" s="82"/>
      <c r="M13" s="72">
        <f>I13-K13</f>
        <v>3120.2999999999993</v>
      </c>
      <c r="P13" s="25"/>
      <c r="Q13" s="10" t="s">
        <v>12</v>
      </c>
      <c r="R13" s="83" t="s">
        <v>113</v>
      </c>
      <c r="S13" s="87"/>
      <c r="T13" s="93"/>
      <c r="U13" s="84"/>
      <c r="V13" s="82">
        <v>352160</v>
      </c>
      <c r="W13" s="106"/>
      <c r="X13" s="82">
        <v>352160</v>
      </c>
      <c r="Y13" s="83"/>
      <c r="Z13" s="2"/>
      <c r="AC13" s="58"/>
    </row>
    <row r="14" spans="1:29" ht="10.5" customHeight="1" thickTop="1">
      <c r="A14" s="9"/>
      <c r="C14" s="102"/>
      <c r="D14" s="82"/>
      <c r="E14" s="102"/>
      <c r="F14" s="82"/>
      <c r="G14" s="102"/>
      <c r="H14" s="82"/>
      <c r="I14" s="102"/>
      <c r="J14" s="82"/>
      <c r="K14" s="102"/>
      <c r="L14" s="82"/>
      <c r="M14" s="102"/>
      <c r="P14" s="25"/>
      <c r="Q14" s="10"/>
      <c r="R14" s="83"/>
      <c r="S14" s="87"/>
      <c r="T14" s="93"/>
      <c r="U14" s="84"/>
      <c r="V14" s="81"/>
      <c r="W14" s="106"/>
      <c r="X14" s="81"/>
      <c r="Y14" s="83"/>
      <c r="Z14" s="2"/>
      <c r="AC14" s="58"/>
    </row>
    <row r="15" spans="1:29" ht="10.5" customHeight="1">
      <c r="A15" s="19" t="s">
        <v>13</v>
      </c>
      <c r="B15" s="19" t="s">
        <v>14</v>
      </c>
      <c r="C15" s="81"/>
      <c r="D15" s="82"/>
      <c r="E15" s="81"/>
      <c r="F15" s="82"/>
      <c r="G15" s="81"/>
      <c r="H15" s="58"/>
      <c r="I15" s="57"/>
      <c r="J15" s="58"/>
      <c r="K15" s="57"/>
      <c r="L15" s="58"/>
      <c r="M15" s="57"/>
      <c r="P15" s="25"/>
      <c r="Q15" s="20" t="s">
        <v>35</v>
      </c>
      <c r="R15" s="99" t="s">
        <v>41</v>
      </c>
      <c r="S15" s="87"/>
      <c r="T15" s="93"/>
      <c r="U15" s="84"/>
      <c r="V15" s="81"/>
      <c r="W15" s="106"/>
      <c r="X15" s="81"/>
      <c r="Y15" s="83"/>
      <c r="Z15" s="2"/>
      <c r="AC15" s="59"/>
    </row>
    <row r="16" spans="1:29" ht="10.5" customHeight="1">
      <c r="A16" s="19" t="s">
        <v>32</v>
      </c>
      <c r="B16" s="19" t="s">
        <v>33</v>
      </c>
      <c r="C16" s="81"/>
      <c r="D16" s="82"/>
      <c r="E16" s="81"/>
      <c r="F16" s="82"/>
      <c r="G16" s="81"/>
      <c r="H16" s="58"/>
      <c r="I16" s="57"/>
      <c r="J16" s="58"/>
      <c r="K16" s="57"/>
      <c r="L16" s="58"/>
      <c r="M16" s="57"/>
      <c r="P16" s="25"/>
      <c r="Q16" s="10" t="s">
        <v>15</v>
      </c>
      <c r="R16" s="83" t="s">
        <v>114</v>
      </c>
      <c r="S16" s="87"/>
      <c r="T16" s="93"/>
      <c r="U16" s="84"/>
      <c r="V16" s="82">
        <v>231591.14</v>
      </c>
      <c r="W16" s="106"/>
      <c r="X16" s="82">
        <v>271591.14</v>
      </c>
      <c r="Y16" s="83"/>
      <c r="Z16" s="2"/>
      <c r="AC16" s="56"/>
    </row>
    <row r="17" spans="1:29" ht="10.5" customHeight="1">
      <c r="A17" s="10">
        <v>11</v>
      </c>
      <c r="B17" s="2" t="s">
        <v>103</v>
      </c>
      <c r="C17" s="81">
        <v>80181.37</v>
      </c>
      <c r="D17" s="82"/>
      <c r="E17" s="81">
        <v>0</v>
      </c>
      <c r="F17" s="82"/>
      <c r="G17" s="81">
        <f>C17-E17</f>
        <v>80181.37</v>
      </c>
      <c r="H17" s="97"/>
      <c r="I17" s="81">
        <v>80181.37</v>
      </c>
      <c r="J17" s="82"/>
      <c r="K17" s="81">
        <v>0</v>
      </c>
      <c r="L17" s="82"/>
      <c r="M17" s="81">
        <f>I17-K17</f>
        <v>80181.37</v>
      </c>
      <c r="P17" s="25"/>
      <c r="Q17" s="10"/>
      <c r="R17" s="83"/>
      <c r="S17" s="87"/>
      <c r="T17" s="93"/>
      <c r="U17" s="84"/>
      <c r="V17" s="81"/>
      <c r="W17" s="106"/>
      <c r="X17" s="81"/>
      <c r="Y17" s="83"/>
      <c r="Z17" s="2"/>
      <c r="AC17" s="61"/>
    </row>
    <row r="18" spans="1:29" ht="10.5" customHeight="1">
      <c r="A18" s="10">
        <v>12</v>
      </c>
      <c r="B18" s="2" t="s">
        <v>104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P18" s="25"/>
      <c r="Q18" s="20" t="s">
        <v>37</v>
      </c>
      <c r="R18" s="99" t="s">
        <v>42</v>
      </c>
      <c r="S18" s="87"/>
      <c r="T18" s="93"/>
      <c r="U18" s="84"/>
      <c r="V18" s="78"/>
      <c r="W18" s="106"/>
      <c r="X18" s="78"/>
      <c r="Y18" s="83"/>
      <c r="Z18" s="2"/>
      <c r="AC18" s="58"/>
    </row>
    <row r="19" spans="1:29" ht="10.5" customHeight="1">
      <c r="A19" s="10"/>
      <c r="B19" s="2" t="s">
        <v>105</v>
      </c>
      <c r="C19" s="81">
        <v>118755.98</v>
      </c>
      <c r="D19" s="82"/>
      <c r="E19" s="81">
        <v>0</v>
      </c>
      <c r="F19" s="82"/>
      <c r="G19" s="81">
        <f>C19-E19</f>
        <v>118755.98</v>
      </c>
      <c r="H19" s="97"/>
      <c r="I19" s="81">
        <v>118755.98</v>
      </c>
      <c r="J19" s="82"/>
      <c r="K19" s="81">
        <v>0</v>
      </c>
      <c r="L19" s="82"/>
      <c r="M19" s="81">
        <f>I19-K19</f>
        <v>118755.98</v>
      </c>
      <c r="P19" s="25"/>
      <c r="Q19" s="20" t="s">
        <v>85</v>
      </c>
      <c r="R19" s="126" t="s">
        <v>152</v>
      </c>
      <c r="S19" s="127"/>
      <c r="T19" s="127"/>
      <c r="U19" s="84"/>
      <c r="V19" s="78">
        <v>4566.82</v>
      </c>
      <c r="W19" s="106"/>
      <c r="X19" s="78">
        <v>2207.24</v>
      </c>
      <c r="Y19" s="83"/>
      <c r="Z19" s="2"/>
      <c r="AC19" s="11"/>
    </row>
    <row r="20" spans="1:29" ht="10.5" customHeight="1">
      <c r="A20" s="10">
        <v>13</v>
      </c>
      <c r="B20" s="2" t="s">
        <v>77</v>
      </c>
      <c r="C20" s="81">
        <v>793.7</v>
      </c>
      <c r="D20" s="82"/>
      <c r="E20" s="81">
        <v>793.69</v>
      </c>
      <c r="F20" s="82"/>
      <c r="G20" s="81">
        <f>C20-E20</f>
        <v>0.009999999999990905</v>
      </c>
      <c r="H20" s="97"/>
      <c r="I20" s="81">
        <v>793.7</v>
      </c>
      <c r="J20" s="82"/>
      <c r="K20" s="81">
        <v>793.69</v>
      </c>
      <c r="L20" s="82"/>
      <c r="M20" s="81">
        <f>I20-K20</f>
        <v>0.009999999999990905</v>
      </c>
      <c r="P20" s="25"/>
      <c r="Q20" s="20">
        <v>42.01</v>
      </c>
      <c r="R20" s="126" t="s">
        <v>127</v>
      </c>
      <c r="S20" s="127"/>
      <c r="T20" s="127"/>
      <c r="U20" s="84"/>
      <c r="V20" s="78">
        <v>-114509.98</v>
      </c>
      <c r="W20" s="106"/>
      <c r="X20" s="78">
        <v>-114509.98</v>
      </c>
      <c r="Y20" s="83"/>
      <c r="Z20" s="2"/>
      <c r="AC20" s="64"/>
    </row>
    <row r="21" spans="1:29" ht="10.5" customHeight="1">
      <c r="A21" s="10">
        <v>14</v>
      </c>
      <c r="B21" s="2" t="s">
        <v>106</v>
      </c>
      <c r="C21" s="98">
        <v>235193.82</v>
      </c>
      <c r="D21" s="82"/>
      <c r="E21" s="98">
        <v>206017.92</v>
      </c>
      <c r="F21" s="82"/>
      <c r="G21" s="81">
        <f>C21-E21</f>
        <v>29175.899999999994</v>
      </c>
      <c r="H21" s="97"/>
      <c r="I21" s="98">
        <v>235193.82</v>
      </c>
      <c r="J21" s="82"/>
      <c r="K21" s="98">
        <v>199827.21</v>
      </c>
      <c r="L21" s="82"/>
      <c r="M21" s="81">
        <f>I21-K21</f>
        <v>35366.610000000015</v>
      </c>
      <c r="P21" s="25"/>
      <c r="Q21" s="20" t="s">
        <v>85</v>
      </c>
      <c r="R21" s="109" t="s">
        <v>126</v>
      </c>
      <c r="S21" s="87"/>
      <c r="T21" s="93"/>
      <c r="U21" s="84"/>
      <c r="V21" s="78">
        <v>28569.95</v>
      </c>
      <c r="W21" s="106"/>
      <c r="X21" s="78">
        <v>28569.95</v>
      </c>
      <c r="Y21" s="83"/>
      <c r="Z21" s="2"/>
      <c r="AC21" s="64"/>
    </row>
    <row r="22" spans="1:29" ht="10.5" customHeight="1" thickBot="1">
      <c r="A22" s="9"/>
      <c r="B22" s="2" t="s">
        <v>34</v>
      </c>
      <c r="C22" s="73">
        <f>SUM(C17:C21)</f>
        <v>434924.87</v>
      </c>
      <c r="D22" s="82"/>
      <c r="E22" s="73">
        <f>SUM(E17:E21)</f>
        <v>206811.61000000002</v>
      </c>
      <c r="F22" s="82"/>
      <c r="G22" s="72">
        <f>SUM(G17:G21)</f>
        <v>228113.25999999998</v>
      </c>
      <c r="H22" s="58"/>
      <c r="I22" s="62">
        <f>SUM(I17:I21)</f>
        <v>434924.87</v>
      </c>
      <c r="J22" s="58"/>
      <c r="K22" s="62">
        <f>SUM(K17:K21)</f>
        <v>200620.9</v>
      </c>
      <c r="L22" s="58"/>
      <c r="M22" s="72">
        <f>SUM(M17:M21)</f>
        <v>234303.97</v>
      </c>
      <c r="P22" s="25"/>
      <c r="Q22" s="20" t="s">
        <v>16</v>
      </c>
      <c r="R22" s="107" t="s">
        <v>125</v>
      </c>
      <c r="S22" s="86"/>
      <c r="T22" s="93"/>
      <c r="U22" s="84"/>
      <c r="V22" s="90">
        <v>-135103.84</v>
      </c>
      <c r="W22" s="106"/>
      <c r="X22" s="90">
        <v>-135103.84</v>
      </c>
      <c r="Y22" s="83"/>
      <c r="Z22" s="2"/>
      <c r="AC22" s="64"/>
    </row>
    <row r="23" spans="1:29" ht="10.5" customHeight="1" thickTop="1">
      <c r="A23" s="9"/>
      <c r="C23" s="82"/>
      <c r="D23" s="82"/>
      <c r="E23" s="82"/>
      <c r="F23" s="82"/>
      <c r="G23" s="82"/>
      <c r="H23" s="58"/>
      <c r="I23" s="58"/>
      <c r="J23" s="58"/>
      <c r="K23" s="58"/>
      <c r="L23" s="58"/>
      <c r="M23" s="82"/>
      <c r="P23" s="25"/>
      <c r="Q23" s="20" t="s">
        <v>81</v>
      </c>
      <c r="R23" s="107" t="s">
        <v>115</v>
      </c>
      <c r="S23" s="86"/>
      <c r="T23" s="93"/>
      <c r="U23" s="84"/>
      <c r="V23" s="91">
        <v>-217767.02</v>
      </c>
      <c r="W23" s="106"/>
      <c r="X23" s="91">
        <v>-217767.02</v>
      </c>
      <c r="Y23" s="83"/>
      <c r="Z23" s="2"/>
      <c r="AC23" s="2"/>
    </row>
    <row r="24" spans="1:29" ht="10.5" customHeight="1" thickBot="1">
      <c r="A24" s="9"/>
      <c r="C24" s="81"/>
      <c r="D24" s="82"/>
      <c r="E24" s="81"/>
      <c r="F24" s="82"/>
      <c r="G24" s="81"/>
      <c r="H24" s="57"/>
      <c r="I24" s="57"/>
      <c r="J24" s="58"/>
      <c r="K24" s="57"/>
      <c r="L24" s="58"/>
      <c r="M24" s="57"/>
      <c r="P24" s="25"/>
      <c r="Q24" s="20" t="s">
        <v>82</v>
      </c>
      <c r="R24" s="107" t="s">
        <v>95</v>
      </c>
      <c r="S24" s="86"/>
      <c r="T24" s="110"/>
      <c r="U24" s="84"/>
      <c r="V24" s="73">
        <v>-20855.3</v>
      </c>
      <c r="W24" s="106"/>
      <c r="X24" s="73">
        <v>-20855.3</v>
      </c>
      <c r="Y24" s="83"/>
      <c r="Z24" s="2"/>
      <c r="AC24" s="2"/>
    </row>
    <row r="25" spans="1:29" ht="10.5" customHeight="1" thickTop="1">
      <c r="A25" s="19" t="s">
        <v>35</v>
      </c>
      <c r="B25" s="27" t="s">
        <v>65</v>
      </c>
      <c r="C25" s="81"/>
      <c r="D25" s="82"/>
      <c r="E25" s="81"/>
      <c r="F25" s="82"/>
      <c r="G25" s="81"/>
      <c r="H25" s="57"/>
      <c r="I25" s="57"/>
      <c r="J25" s="58"/>
      <c r="K25" s="57"/>
      <c r="L25" s="58"/>
      <c r="M25" s="57"/>
      <c r="P25" s="25"/>
      <c r="Q25" s="10"/>
      <c r="R25" s="83"/>
      <c r="S25" s="87"/>
      <c r="T25" s="93"/>
      <c r="U25" s="84"/>
      <c r="V25" s="106"/>
      <c r="W25" s="106"/>
      <c r="X25" s="106"/>
      <c r="Y25" s="83"/>
      <c r="Z25" s="2"/>
      <c r="AC25" s="2"/>
    </row>
    <row r="26" spans="1:29" ht="10.5" customHeight="1">
      <c r="A26" s="9"/>
      <c r="B26" s="27" t="s">
        <v>66</v>
      </c>
      <c r="C26" s="82"/>
      <c r="D26" s="82"/>
      <c r="E26" s="82"/>
      <c r="F26" s="82"/>
      <c r="G26" s="81"/>
      <c r="H26" s="57"/>
      <c r="I26" s="57"/>
      <c r="J26" s="58"/>
      <c r="K26" s="57"/>
      <c r="L26" s="58"/>
      <c r="M26" s="57"/>
      <c r="P26" s="24"/>
      <c r="Q26" s="10" t="s">
        <v>150</v>
      </c>
      <c r="R26" s="125" t="s">
        <v>151</v>
      </c>
      <c r="S26" s="125"/>
      <c r="T26" s="125"/>
      <c r="U26" s="84"/>
      <c r="V26" s="106">
        <v>0</v>
      </c>
      <c r="W26" s="106"/>
      <c r="X26" s="106">
        <v>160813.96</v>
      </c>
      <c r="Y26" s="83"/>
      <c r="Z26" s="2"/>
      <c r="AC26" s="2"/>
    </row>
    <row r="27" spans="1:29" ht="10.5" customHeight="1" thickBot="1">
      <c r="A27" s="9" t="s">
        <v>17</v>
      </c>
      <c r="B27" s="83" t="s">
        <v>107</v>
      </c>
      <c r="C27" s="82"/>
      <c r="D27" s="82"/>
      <c r="E27" s="82"/>
      <c r="F27" s="82"/>
      <c r="G27" s="82">
        <v>14523.36</v>
      </c>
      <c r="H27" s="90"/>
      <c r="I27" s="82"/>
      <c r="J27" s="82"/>
      <c r="K27" s="82"/>
      <c r="L27" s="82"/>
      <c r="M27" s="82">
        <v>14523.36</v>
      </c>
      <c r="P27" s="25"/>
      <c r="R27" s="107" t="s">
        <v>116</v>
      </c>
      <c r="S27" s="87"/>
      <c r="T27" s="93"/>
      <c r="U27" s="84"/>
      <c r="V27" s="73">
        <f>SUM(V13:V26)</f>
        <v>128651.76999999997</v>
      </c>
      <c r="W27" s="106"/>
      <c r="X27" s="73">
        <f>SUM(X13:X26)</f>
        <v>327106.15</v>
      </c>
      <c r="Y27" s="83"/>
      <c r="Z27" s="2"/>
      <c r="AC27" s="2"/>
    </row>
    <row r="28" spans="1:29" ht="10.5" customHeight="1" thickTop="1">
      <c r="A28" s="9" t="s">
        <v>18</v>
      </c>
      <c r="B28" s="83" t="s">
        <v>108</v>
      </c>
      <c r="C28" s="82"/>
      <c r="D28" s="82"/>
      <c r="E28" s="82"/>
      <c r="F28" s="82"/>
      <c r="G28" s="98">
        <v>7577.93</v>
      </c>
      <c r="H28" s="97"/>
      <c r="I28" s="82"/>
      <c r="J28" s="82"/>
      <c r="K28" s="82"/>
      <c r="L28" s="82"/>
      <c r="M28" s="98">
        <v>7577.93</v>
      </c>
      <c r="P28" s="25"/>
      <c r="R28" s="83"/>
      <c r="S28" s="87"/>
      <c r="T28" s="93"/>
      <c r="U28" s="84"/>
      <c r="V28" s="82"/>
      <c r="W28" s="106"/>
      <c r="X28" s="82"/>
      <c r="Y28" s="83"/>
      <c r="Z28" s="2"/>
      <c r="AC28" s="2"/>
    </row>
    <row r="29" spans="1:29" ht="10.5" customHeight="1" thickBot="1">
      <c r="A29" s="9"/>
      <c r="B29" s="83" t="s">
        <v>55</v>
      </c>
      <c r="C29" s="81"/>
      <c r="D29" s="82"/>
      <c r="E29" s="81"/>
      <c r="F29" s="82"/>
      <c r="G29" s="73">
        <f>SUM(G22:G28)</f>
        <v>250214.55</v>
      </c>
      <c r="H29" s="82"/>
      <c r="I29" s="82"/>
      <c r="J29" s="82"/>
      <c r="K29" s="82"/>
      <c r="L29" s="82"/>
      <c r="M29" s="73">
        <f>SUM(M22:M28)</f>
        <v>256405.26</v>
      </c>
      <c r="P29" s="25"/>
      <c r="Q29" s="94" t="s">
        <v>19</v>
      </c>
      <c r="R29" s="99" t="s">
        <v>20</v>
      </c>
      <c r="S29" s="87"/>
      <c r="T29" s="93"/>
      <c r="U29" s="84"/>
      <c r="V29" s="81"/>
      <c r="W29" s="106"/>
      <c r="X29" s="81"/>
      <c r="Y29" s="83"/>
      <c r="Z29" s="2"/>
      <c r="AC29" s="2"/>
    </row>
    <row r="30" spans="2:29" ht="10.5" customHeight="1" thickTop="1">
      <c r="B30" s="83"/>
      <c r="C30" s="81"/>
      <c r="D30" s="82"/>
      <c r="E30" s="81"/>
      <c r="F30" s="82"/>
      <c r="G30" s="81"/>
      <c r="H30" s="81"/>
      <c r="I30" s="81"/>
      <c r="J30" s="82"/>
      <c r="K30" s="81"/>
      <c r="L30" s="82"/>
      <c r="M30" s="81"/>
      <c r="P30" s="25"/>
      <c r="Q30" s="20" t="s">
        <v>32</v>
      </c>
      <c r="R30" s="99" t="s">
        <v>43</v>
      </c>
      <c r="S30" s="79"/>
      <c r="T30" s="79"/>
      <c r="U30" s="84"/>
      <c r="V30" s="81"/>
      <c r="W30" s="106"/>
      <c r="X30" s="81"/>
      <c r="Y30" s="83"/>
      <c r="Z30" s="2"/>
      <c r="AC30" s="2"/>
    </row>
    <row r="31" spans="1:29" ht="10.5" customHeight="1">
      <c r="A31" s="19" t="s">
        <v>21</v>
      </c>
      <c r="B31" s="99" t="s">
        <v>22</v>
      </c>
      <c r="C31" s="81"/>
      <c r="D31" s="82"/>
      <c r="E31" s="81"/>
      <c r="F31" s="82"/>
      <c r="G31" s="81"/>
      <c r="H31" s="81"/>
      <c r="I31" s="81"/>
      <c r="J31" s="82"/>
      <c r="K31" s="81"/>
      <c r="L31" s="82"/>
      <c r="M31" s="81"/>
      <c r="P31" s="25"/>
      <c r="Q31" s="10">
        <v>50</v>
      </c>
      <c r="R31" s="83" t="s">
        <v>117</v>
      </c>
      <c r="S31" s="87"/>
      <c r="T31" s="93"/>
      <c r="U31" s="84"/>
      <c r="V31" s="81">
        <v>95494.55</v>
      </c>
      <c r="W31" s="106"/>
      <c r="X31" s="81">
        <v>68705.73</v>
      </c>
      <c r="Y31" s="83"/>
      <c r="Z31" s="2"/>
      <c r="AC31" s="2"/>
    </row>
    <row r="32" spans="1:29" ht="10.5" customHeight="1">
      <c r="A32" s="99" t="s">
        <v>32</v>
      </c>
      <c r="B32" s="99" t="s">
        <v>36</v>
      </c>
      <c r="C32" s="81"/>
      <c r="D32" s="82"/>
      <c r="E32" s="81"/>
      <c r="F32" s="82"/>
      <c r="G32" s="81"/>
      <c r="H32" s="81"/>
      <c r="I32" s="81"/>
      <c r="J32" s="82"/>
      <c r="K32" s="81"/>
      <c r="L32" s="82"/>
      <c r="M32" s="81"/>
      <c r="P32" s="25"/>
      <c r="Q32" s="10">
        <v>52</v>
      </c>
      <c r="R32" s="83" t="s">
        <v>86</v>
      </c>
      <c r="S32" s="87"/>
      <c r="T32" s="93"/>
      <c r="U32" s="84"/>
      <c r="V32" s="81">
        <v>94890.97</v>
      </c>
      <c r="W32" s="106"/>
      <c r="X32" s="81">
        <v>100000</v>
      </c>
      <c r="Y32" s="83"/>
      <c r="Z32" s="2"/>
      <c r="AC32" s="2"/>
    </row>
    <row r="33" spans="1:29" ht="10.5" customHeight="1">
      <c r="A33" s="104" t="s">
        <v>76</v>
      </c>
      <c r="B33" s="83" t="s">
        <v>109</v>
      </c>
      <c r="C33" s="81"/>
      <c r="D33" s="82"/>
      <c r="E33" s="81"/>
      <c r="F33" s="82"/>
      <c r="G33" s="81">
        <v>-62390.69</v>
      </c>
      <c r="H33" s="90"/>
      <c r="I33" s="81"/>
      <c r="J33" s="82"/>
      <c r="K33" s="81"/>
      <c r="L33" s="82"/>
      <c r="M33" s="81">
        <v>68643.01</v>
      </c>
      <c r="P33" s="25"/>
      <c r="Q33" s="10" t="s">
        <v>124</v>
      </c>
      <c r="R33" s="83" t="s">
        <v>118</v>
      </c>
      <c r="S33" s="87"/>
      <c r="T33" s="93"/>
      <c r="U33" s="84"/>
      <c r="V33" s="81">
        <v>9951.05</v>
      </c>
      <c r="W33" s="106"/>
      <c r="X33" s="81">
        <v>0</v>
      </c>
      <c r="Y33" s="84"/>
      <c r="Z33" s="2"/>
      <c r="AC33" s="2"/>
    </row>
    <row r="34" spans="1:29" ht="10.5" customHeight="1">
      <c r="A34" s="104" t="s">
        <v>150</v>
      </c>
      <c r="B34" s="83" t="s">
        <v>151</v>
      </c>
      <c r="C34" s="81"/>
      <c r="D34" s="82"/>
      <c r="E34" s="81"/>
      <c r="F34" s="82"/>
      <c r="G34" s="114">
        <v>130441.25</v>
      </c>
      <c r="H34" s="97"/>
      <c r="I34" s="81"/>
      <c r="J34" s="82"/>
      <c r="K34" s="81"/>
      <c r="L34" s="82"/>
      <c r="M34" s="100">
        <v>160813.96</v>
      </c>
      <c r="P34" s="25"/>
      <c r="Q34" s="10" t="s">
        <v>128</v>
      </c>
      <c r="R34" s="83" t="s">
        <v>129</v>
      </c>
      <c r="S34" s="87"/>
      <c r="T34" s="93"/>
      <c r="U34" s="84"/>
      <c r="V34" s="81">
        <v>958526.48</v>
      </c>
      <c r="W34" s="106"/>
      <c r="X34" s="81">
        <v>42386.04</v>
      </c>
      <c r="Y34" s="84"/>
      <c r="Z34" s="2"/>
      <c r="AC34" s="2"/>
    </row>
    <row r="35" spans="1:29" ht="10.5" customHeight="1">
      <c r="A35" s="104">
        <v>33</v>
      </c>
      <c r="B35" s="2" t="s">
        <v>171</v>
      </c>
      <c r="C35" s="81"/>
      <c r="D35" s="82"/>
      <c r="E35" s="81"/>
      <c r="F35" s="82"/>
      <c r="G35" s="100">
        <v>32119.85</v>
      </c>
      <c r="H35" s="97"/>
      <c r="I35" s="81"/>
      <c r="J35" s="82"/>
      <c r="K35" s="81"/>
      <c r="L35" s="82"/>
      <c r="M35" s="100"/>
      <c r="P35" s="25"/>
      <c r="Q35" s="10"/>
      <c r="R35" s="83"/>
      <c r="S35" s="87"/>
      <c r="T35" s="93"/>
      <c r="U35" s="84"/>
      <c r="V35" s="81">
        <v>58493.27</v>
      </c>
      <c r="W35" s="106"/>
      <c r="X35" s="81"/>
      <c r="Y35" s="84"/>
      <c r="Z35" s="2"/>
      <c r="AC35" s="2"/>
    </row>
    <row r="36" spans="1:29" ht="10.5" customHeight="1">
      <c r="A36" s="104"/>
      <c r="B36" s="83" t="s">
        <v>78</v>
      </c>
      <c r="C36" s="83"/>
      <c r="D36" s="83"/>
      <c r="E36" s="83"/>
      <c r="F36" s="83"/>
      <c r="G36" s="98">
        <f>SUM(G33:G35)</f>
        <v>100170.41</v>
      </c>
      <c r="H36" s="82"/>
      <c r="I36" s="81"/>
      <c r="J36" s="82"/>
      <c r="K36" s="81"/>
      <c r="L36" s="82"/>
      <c r="M36" s="98">
        <f>SUM(M33:M34)</f>
        <v>229456.96999999997</v>
      </c>
      <c r="P36" s="25"/>
      <c r="Q36" s="10" t="s">
        <v>130</v>
      </c>
      <c r="R36" s="83" t="s">
        <v>119</v>
      </c>
      <c r="S36" s="87"/>
      <c r="T36" s="93"/>
      <c r="U36" s="84"/>
      <c r="V36" s="81">
        <v>3209.25</v>
      </c>
      <c r="W36" s="106"/>
      <c r="X36" s="81">
        <v>12034.11</v>
      </c>
      <c r="Y36" s="83"/>
      <c r="Z36" s="2"/>
      <c r="AC36" s="2"/>
    </row>
    <row r="37" spans="1:29" ht="10.5" customHeight="1">
      <c r="A37" s="83"/>
      <c r="B37" s="83"/>
      <c r="C37" s="81"/>
      <c r="D37" s="82"/>
      <c r="E37" s="81"/>
      <c r="F37" s="82"/>
      <c r="G37" s="83"/>
      <c r="H37" s="83"/>
      <c r="I37" s="83"/>
      <c r="J37" s="83"/>
      <c r="K37" s="83"/>
      <c r="L37" s="83"/>
      <c r="M37" s="83"/>
      <c r="P37" s="25"/>
      <c r="Q37" s="10" t="s">
        <v>131</v>
      </c>
      <c r="R37" s="83" t="s">
        <v>132</v>
      </c>
      <c r="S37" s="87"/>
      <c r="T37" s="93"/>
      <c r="U37" s="84"/>
      <c r="V37" s="81">
        <v>13133.4</v>
      </c>
      <c r="W37" s="106"/>
      <c r="X37" s="81">
        <v>3209.25</v>
      </c>
      <c r="Y37" s="83"/>
      <c r="Z37" s="2"/>
      <c r="AC37" s="2"/>
    </row>
    <row r="38" spans="1:29" ht="10.5" customHeight="1">
      <c r="A38" s="105"/>
      <c r="B38" s="83"/>
      <c r="C38" s="81"/>
      <c r="D38" s="82"/>
      <c r="E38" s="81"/>
      <c r="F38" s="82"/>
      <c r="G38" s="83"/>
      <c r="H38" s="81"/>
      <c r="I38" s="81"/>
      <c r="J38" s="82"/>
      <c r="K38" s="81"/>
      <c r="L38" s="82"/>
      <c r="M38" s="83"/>
      <c r="P38" s="25"/>
      <c r="Q38" s="10" t="s">
        <v>133</v>
      </c>
      <c r="R38" s="83" t="s">
        <v>134</v>
      </c>
      <c r="S38" s="87"/>
      <c r="T38" s="83"/>
      <c r="U38" s="83"/>
      <c r="V38" s="81">
        <v>-32444.62</v>
      </c>
      <c r="W38" s="83"/>
      <c r="X38" s="81">
        <v>-11014.49</v>
      </c>
      <c r="Y38" s="83"/>
      <c r="Z38" s="2"/>
      <c r="AC38" s="2"/>
    </row>
    <row r="39" spans="1:29" ht="10.5" customHeight="1">
      <c r="A39" s="99" t="s">
        <v>37</v>
      </c>
      <c r="B39" s="99" t="s">
        <v>38</v>
      </c>
      <c r="C39" s="81"/>
      <c r="D39" s="82"/>
      <c r="E39" s="81"/>
      <c r="F39" s="82"/>
      <c r="G39" s="97"/>
      <c r="H39" s="81"/>
      <c r="I39" s="81"/>
      <c r="J39" s="82"/>
      <c r="K39" s="81"/>
      <c r="L39" s="82"/>
      <c r="M39" s="81"/>
      <c r="P39" s="25"/>
      <c r="Q39" s="10">
        <v>55</v>
      </c>
      <c r="R39" s="83" t="s">
        <v>120</v>
      </c>
      <c r="S39" s="87"/>
      <c r="T39" s="93"/>
      <c r="U39" s="84"/>
      <c r="V39" s="91">
        <v>11363.65</v>
      </c>
      <c r="W39" s="106"/>
      <c r="X39" s="91">
        <v>7790.94</v>
      </c>
      <c r="Y39" s="83"/>
      <c r="Z39" s="2"/>
      <c r="AC39" s="2"/>
    </row>
    <row r="40" spans="1:29" ht="10.5" customHeight="1">
      <c r="A40" s="105" t="s">
        <v>23</v>
      </c>
      <c r="B40" s="83" t="s">
        <v>110</v>
      </c>
      <c r="C40" s="81"/>
      <c r="D40" s="82"/>
      <c r="E40" s="81"/>
      <c r="F40" s="82"/>
      <c r="G40" s="97">
        <v>351.55</v>
      </c>
      <c r="H40" s="90"/>
      <c r="I40" s="81"/>
      <c r="J40" s="82"/>
      <c r="K40" s="81"/>
      <c r="L40" s="82"/>
      <c r="M40" s="81">
        <v>567.92</v>
      </c>
      <c r="P40" s="25"/>
      <c r="Q40" s="2"/>
      <c r="R40" s="83"/>
      <c r="S40" s="83"/>
      <c r="T40" s="111"/>
      <c r="U40" s="84"/>
      <c r="V40" s="82"/>
      <c r="W40" s="106"/>
      <c r="X40" s="82"/>
      <c r="Y40" s="83"/>
      <c r="Z40" s="2"/>
      <c r="AC40" s="2"/>
    </row>
    <row r="41" spans="1:29" ht="10.5" customHeight="1" thickBot="1">
      <c r="A41" s="105" t="s">
        <v>79</v>
      </c>
      <c r="B41" s="83" t="s">
        <v>111</v>
      </c>
      <c r="C41" s="81"/>
      <c r="D41" s="82"/>
      <c r="E41" s="81"/>
      <c r="F41" s="82"/>
      <c r="G41" s="82">
        <v>988668.1</v>
      </c>
      <c r="H41" s="97"/>
      <c r="I41" s="81"/>
      <c r="J41" s="82"/>
      <c r="K41" s="81"/>
      <c r="L41" s="82"/>
      <c r="M41" s="101">
        <v>60667.28</v>
      </c>
      <c r="P41" s="25"/>
      <c r="Q41" s="9"/>
      <c r="R41" s="2" t="s">
        <v>121</v>
      </c>
      <c r="S41" s="6"/>
      <c r="T41" s="12"/>
      <c r="V41" s="62">
        <f>SUM(V31:V40)</f>
        <v>1212617.9999999998</v>
      </c>
      <c r="X41" s="62">
        <f>SUM(X31:X40)</f>
        <v>223111.58000000002</v>
      </c>
      <c r="Z41" s="2"/>
      <c r="AC41" s="2"/>
    </row>
    <row r="42" spans="1:29" ht="13.5" customHeight="1" thickBot="1" thickTop="1">
      <c r="A42" s="105"/>
      <c r="B42" s="83" t="s">
        <v>80</v>
      </c>
      <c r="C42" s="81"/>
      <c r="D42" s="82"/>
      <c r="E42" s="81"/>
      <c r="F42" s="82"/>
      <c r="G42" s="116">
        <f>G40+G41</f>
        <v>989019.65</v>
      </c>
      <c r="H42" s="97"/>
      <c r="I42" s="81"/>
      <c r="J42" s="82"/>
      <c r="K42" s="81"/>
      <c r="L42" s="82"/>
      <c r="M42" s="103">
        <f>SUM(M40:M41)</f>
        <v>61235.2</v>
      </c>
      <c r="P42" s="25"/>
      <c r="U42" s="8"/>
      <c r="W42" s="6"/>
      <c r="X42" s="65"/>
      <c r="Y42" s="2"/>
      <c r="Z42" s="2"/>
      <c r="AC42" s="2"/>
    </row>
    <row r="43" spans="1:29" ht="12" customHeight="1" thickBot="1" thickTop="1">
      <c r="A43" s="9"/>
      <c r="B43" s="83" t="s">
        <v>56</v>
      </c>
      <c r="C43" s="81"/>
      <c r="D43" s="82"/>
      <c r="E43" s="81"/>
      <c r="F43" s="82"/>
      <c r="G43" s="72">
        <f>G42+G36</f>
        <v>1089190.06</v>
      </c>
      <c r="H43" s="82"/>
      <c r="I43" s="81"/>
      <c r="J43" s="82"/>
      <c r="K43" s="81"/>
      <c r="L43" s="82"/>
      <c r="M43" s="72">
        <f>M36+M42</f>
        <v>290692.17</v>
      </c>
      <c r="P43" s="25"/>
      <c r="Q43" s="9"/>
      <c r="R43" s="2"/>
      <c r="S43" s="6"/>
      <c r="U43" s="8"/>
      <c r="V43" s="63">
        <f>V27+V41</f>
        <v>1341269.7699999998</v>
      </c>
      <c r="W43" s="6"/>
      <c r="X43" s="2"/>
      <c r="Y43" s="2"/>
      <c r="Z43" s="2"/>
      <c r="AC43" s="2"/>
    </row>
    <row r="44" spans="1:29" ht="10.5" customHeight="1" thickBot="1" thickTop="1">
      <c r="A44" s="9"/>
      <c r="B44" s="99" t="s">
        <v>24</v>
      </c>
      <c r="C44" s="81"/>
      <c r="D44" s="82"/>
      <c r="E44" s="81"/>
      <c r="F44" s="82"/>
      <c r="G44" s="115">
        <f>G13+G29+G43</f>
        <v>1341269.77</v>
      </c>
      <c r="H44" s="82"/>
      <c r="I44" s="81"/>
      <c r="J44" s="82"/>
      <c r="K44" s="81"/>
      <c r="L44" s="82"/>
      <c r="M44" s="73">
        <f>M13+M29+M43</f>
        <v>550217.73</v>
      </c>
      <c r="N44" s="4"/>
      <c r="O44" s="8"/>
      <c r="P44" s="4"/>
      <c r="Q44" s="2"/>
      <c r="R44" s="27" t="s">
        <v>64</v>
      </c>
      <c r="S44" s="6"/>
      <c r="U44" s="8"/>
      <c r="V44" s="63">
        <f>V27+V41</f>
        <v>1341269.7699999998</v>
      </c>
      <c r="W44" s="64"/>
      <c r="X44" s="63">
        <f>X27+X41</f>
        <v>550217.73</v>
      </c>
      <c r="Y44" s="8"/>
      <c r="Z44" s="4"/>
      <c r="AA44" s="6"/>
      <c r="AB44" s="12"/>
      <c r="AC44" s="8"/>
    </row>
    <row r="45" spans="1:29" ht="10.5" customHeight="1" thickTop="1">
      <c r="A45" s="9"/>
      <c r="I45" s="4"/>
      <c r="J45" s="8"/>
      <c r="K45" s="4"/>
      <c r="L45" s="8"/>
      <c r="M45" s="8"/>
      <c r="N45" s="4"/>
      <c r="O45" s="8"/>
      <c r="P45" s="4"/>
      <c r="Q45" s="4"/>
      <c r="R45" s="8"/>
      <c r="S45" s="4"/>
      <c r="Y45" s="8"/>
      <c r="Z45" s="4"/>
      <c r="AA45" s="6"/>
      <c r="AB45" s="12"/>
      <c r="AC45" s="8"/>
    </row>
    <row r="46" spans="1:31" ht="10.5" customHeight="1">
      <c r="A46" s="9"/>
      <c r="N46" s="4"/>
      <c r="O46" s="8"/>
      <c r="P46" s="4"/>
      <c r="Q46" s="4"/>
      <c r="R46" s="8"/>
      <c r="S46" s="4"/>
      <c r="V46" s="56"/>
      <c r="W46" s="64"/>
      <c r="X46" s="57"/>
      <c r="Y46" s="8"/>
      <c r="Z46" s="4"/>
      <c r="AA46" s="6"/>
      <c r="AB46" s="6"/>
      <c r="AC46" s="8"/>
      <c r="AD46" s="6"/>
      <c r="AE46" s="6"/>
    </row>
    <row r="47" spans="1:31" ht="10.5" customHeight="1">
      <c r="A47" s="52" t="s">
        <v>100</v>
      </c>
      <c r="N47" s="4"/>
      <c r="O47" s="8"/>
      <c r="P47" s="4"/>
      <c r="Q47" s="4"/>
      <c r="R47" s="8"/>
      <c r="S47" s="4"/>
      <c r="Y47" s="8"/>
      <c r="Z47" s="4"/>
      <c r="AA47" s="6"/>
      <c r="AB47" s="6"/>
      <c r="AC47" s="8"/>
      <c r="AD47" s="6"/>
      <c r="AE47" s="6"/>
    </row>
    <row r="48" spans="1:31" ht="10.5" customHeight="1">
      <c r="A48" s="52" t="s">
        <v>170</v>
      </c>
      <c r="X48" s="2"/>
      <c r="AD48" s="6"/>
      <c r="AE48" s="6"/>
    </row>
    <row r="49" spans="1:31" ht="10.5" customHeight="1">
      <c r="A49" s="52" t="s">
        <v>84</v>
      </c>
      <c r="Q49" s="10"/>
      <c r="R49" s="2"/>
      <c r="S49" s="6"/>
      <c r="U49" s="7"/>
      <c r="V49" s="3"/>
      <c r="X49" s="2"/>
      <c r="AD49" s="6"/>
      <c r="AE49" s="6"/>
    </row>
    <row r="50" spans="7:31" ht="10.5" customHeight="1">
      <c r="G50" s="18"/>
      <c r="P50" s="5" t="s">
        <v>25</v>
      </c>
      <c r="U50" s="7" t="s">
        <v>138</v>
      </c>
      <c r="V50" s="3"/>
      <c r="X50" s="2"/>
      <c r="AD50" s="6"/>
      <c r="AE50" s="6"/>
    </row>
    <row r="51" spans="2:31" ht="10.5" customHeight="1">
      <c r="B51" s="18" t="s">
        <v>87</v>
      </c>
      <c r="C51" s="18"/>
      <c r="D51" s="18"/>
      <c r="E51" s="18"/>
      <c r="F51" s="18"/>
      <c r="G51" s="5"/>
      <c r="H51" s="18"/>
      <c r="M51" s="15"/>
      <c r="P51" s="5"/>
      <c r="U51" s="7" t="s">
        <v>63</v>
      </c>
      <c r="V51" s="3"/>
      <c r="X51" s="2"/>
      <c r="AD51" s="6"/>
      <c r="AE51" s="6"/>
    </row>
    <row r="52" spans="1:31" ht="10.5" customHeight="1">
      <c r="A52" s="7"/>
      <c r="B52" s="5"/>
      <c r="C52" s="5"/>
      <c r="D52" s="5"/>
      <c r="E52" s="5"/>
      <c r="F52" s="5"/>
      <c r="G52" s="5"/>
      <c r="H52" s="5"/>
      <c r="I52" s="7"/>
      <c r="J52" s="7"/>
      <c r="K52" s="7"/>
      <c r="L52" s="7"/>
      <c r="M52" s="15"/>
      <c r="P52" s="5"/>
      <c r="U52" s="7"/>
      <c r="V52" s="3"/>
      <c r="X52" s="2"/>
      <c r="AD52" s="6"/>
      <c r="AE52" s="6"/>
    </row>
    <row r="53" spans="2:31" ht="10.5" customHeight="1">
      <c r="B53" s="5"/>
      <c r="C53" s="5"/>
      <c r="D53" s="5"/>
      <c r="E53" s="5"/>
      <c r="F53" s="5"/>
      <c r="G53" s="5"/>
      <c r="H53" s="5"/>
      <c r="I53" s="2" t="s">
        <v>102</v>
      </c>
      <c r="M53" s="15"/>
      <c r="P53" s="5"/>
      <c r="X53" s="64"/>
      <c r="AD53" s="6"/>
      <c r="AE53" s="6"/>
    </row>
    <row r="54" spans="2:24" ht="10.5" customHeight="1">
      <c r="B54" s="5"/>
      <c r="C54" s="5"/>
      <c r="D54" s="5"/>
      <c r="E54" s="5"/>
      <c r="F54" s="5"/>
      <c r="G54" s="5"/>
      <c r="H54" s="5"/>
      <c r="M54" s="15"/>
      <c r="P54" s="5"/>
      <c r="X54" s="2"/>
    </row>
    <row r="55" spans="2:16" ht="10.5" customHeight="1">
      <c r="B55" s="5"/>
      <c r="C55" s="5"/>
      <c r="D55" s="5"/>
      <c r="E55" s="5"/>
      <c r="F55" s="5"/>
      <c r="G55" s="96"/>
      <c r="H55" s="5"/>
      <c r="M55" s="15"/>
      <c r="P55" s="5" t="s">
        <v>141</v>
      </c>
    </row>
    <row r="56" spans="2:22" ht="10.5" customHeight="1">
      <c r="B56" s="5" t="s">
        <v>143</v>
      </c>
      <c r="C56" s="5"/>
      <c r="D56" s="5"/>
      <c r="E56" s="5"/>
      <c r="F56" s="5"/>
      <c r="G56" s="5"/>
      <c r="H56" s="5"/>
      <c r="M56" s="15"/>
      <c r="P56" s="5" t="s">
        <v>154</v>
      </c>
      <c r="U56" s="7" t="s">
        <v>26</v>
      </c>
      <c r="V56" s="3"/>
    </row>
    <row r="57" spans="2:22" ht="10.5" customHeight="1">
      <c r="B57" s="5" t="s">
        <v>155</v>
      </c>
      <c r="C57" s="5"/>
      <c r="D57" s="5"/>
      <c r="E57" s="5"/>
      <c r="F57" s="5"/>
      <c r="H57" s="5"/>
      <c r="M57" s="15"/>
      <c r="U57" s="7" t="s">
        <v>97</v>
      </c>
      <c r="V57" s="3"/>
    </row>
    <row r="58" ht="10.5" customHeight="1"/>
    <row r="59" ht="10.5" customHeight="1">
      <c r="G59" s="3"/>
    </row>
    <row r="60" spans="2:8" ht="10.5" customHeight="1">
      <c r="B60" s="3"/>
      <c r="C60" s="3"/>
      <c r="D60" s="3"/>
      <c r="E60" s="3"/>
      <c r="F60" s="3"/>
      <c r="H60" s="3"/>
    </row>
    <row r="61" ht="10.5" customHeight="1"/>
    <row r="62" ht="10.5" customHeight="1"/>
    <row r="63" ht="10.5" customHeight="1"/>
    <row r="64" ht="10.5" customHeight="1"/>
  </sheetData>
  <sheetProtection/>
  <mergeCells count="8">
    <mergeCell ref="A1:AC1"/>
    <mergeCell ref="A2:AC2"/>
    <mergeCell ref="A3:AC3"/>
    <mergeCell ref="A4:AC4"/>
    <mergeCell ref="R26:T26"/>
    <mergeCell ref="R20:T20"/>
    <mergeCell ref="R19:T19"/>
    <mergeCell ref="U7:X7"/>
  </mergeCells>
  <printOptions horizontalCentered="1" verticalCentered="1"/>
  <pageMargins left="0.35433070866141736" right="0.5118110236220472" top="0.37" bottom="0.7874015748031497" header="0.21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9.8515625" style="45" customWidth="1"/>
    <col min="2" max="2" width="40.57421875" style="29" customWidth="1"/>
    <col min="3" max="3" width="14.00390625" style="17" customWidth="1"/>
    <col min="4" max="4" width="12.00390625" style="17" customWidth="1"/>
    <col min="5" max="5" width="2.140625" style="17" customWidth="1"/>
    <col min="6" max="6" width="11.140625" style="17" customWidth="1"/>
    <col min="7" max="7" width="3.140625" style="17" customWidth="1"/>
    <col min="8" max="8" width="9.140625" style="17" customWidth="1"/>
    <col min="9" max="9" width="9.28125" style="17" bestFit="1" customWidth="1"/>
    <col min="10" max="16384" width="9.140625" style="17" customWidth="1"/>
  </cols>
  <sheetData>
    <row r="1" spans="1:6" ht="11.25">
      <c r="A1" s="129" t="s">
        <v>89</v>
      </c>
      <c r="B1" s="129"/>
      <c r="C1" s="129"/>
      <c r="D1" s="129"/>
      <c r="E1" s="129"/>
      <c r="F1" s="129"/>
    </row>
    <row r="2" spans="1:6" ht="11.25">
      <c r="A2" s="128" t="s">
        <v>0</v>
      </c>
      <c r="B2" s="128"/>
      <c r="C2" s="128"/>
      <c r="D2" s="128"/>
      <c r="E2" s="128"/>
      <c r="F2" s="128"/>
    </row>
    <row r="3" spans="1:6" ht="11.25">
      <c r="A3" s="130" t="s">
        <v>27</v>
      </c>
      <c r="B3" s="130"/>
      <c r="C3" s="130"/>
      <c r="D3" s="130"/>
      <c r="E3" s="130"/>
      <c r="F3" s="130"/>
    </row>
    <row r="4" spans="1:6" ht="11.25">
      <c r="A4" s="132" t="s">
        <v>159</v>
      </c>
      <c r="B4" s="132"/>
      <c r="C4" s="132"/>
      <c r="D4" s="132"/>
      <c r="E4" s="132"/>
      <c r="F4" s="132"/>
    </row>
    <row r="6" spans="4:6" ht="33.75">
      <c r="D6" s="30" t="s">
        <v>160</v>
      </c>
      <c r="F6" s="30" t="s">
        <v>144</v>
      </c>
    </row>
    <row r="7" spans="1:6" ht="11.25">
      <c r="A7" s="31" t="s">
        <v>47</v>
      </c>
      <c r="B7" s="32" t="s">
        <v>46</v>
      </c>
      <c r="D7" s="33"/>
      <c r="F7" s="33"/>
    </row>
    <row r="8" spans="2:6" ht="11.25">
      <c r="B8" s="29" t="s">
        <v>28</v>
      </c>
      <c r="D8" s="56">
        <v>180418.93</v>
      </c>
      <c r="E8" s="56"/>
      <c r="F8" s="56">
        <v>160813.96</v>
      </c>
    </row>
    <row r="9" spans="1:6" ht="11.25">
      <c r="A9" s="45" t="s">
        <v>48</v>
      </c>
      <c r="B9" s="32" t="s">
        <v>69</v>
      </c>
      <c r="D9" s="101">
        <v>472399.14</v>
      </c>
      <c r="E9" s="56"/>
      <c r="F9" s="101">
        <v>255582.35</v>
      </c>
    </row>
    <row r="10" spans="1:6" s="23" customFormat="1" ht="11.25">
      <c r="A10" s="46" t="s">
        <v>49</v>
      </c>
      <c r="B10" s="34" t="s">
        <v>52</v>
      </c>
      <c r="D10" s="97">
        <f>D8-D9</f>
        <v>-291980.21</v>
      </c>
      <c r="E10" s="60"/>
      <c r="F10" s="97">
        <f>F8-F9</f>
        <v>-94768.39000000001</v>
      </c>
    </row>
    <row r="11" spans="1:6" s="23" customFormat="1" ht="11.25">
      <c r="A11" s="46" t="s">
        <v>50</v>
      </c>
      <c r="B11" s="35" t="s">
        <v>67</v>
      </c>
      <c r="D11" s="101">
        <v>301851.81</v>
      </c>
      <c r="E11" s="60"/>
      <c r="F11" s="101">
        <v>105939.58</v>
      </c>
    </row>
    <row r="12" spans="1:9" s="23" customFormat="1" ht="11.25">
      <c r="A12" s="46"/>
      <c r="B12" s="34" t="s">
        <v>29</v>
      </c>
      <c r="D12" s="97">
        <f>D10+D11</f>
        <v>9871.599999999977</v>
      </c>
      <c r="E12" s="60"/>
      <c r="F12" s="97">
        <f>F10+F11</f>
        <v>11171.189999999988</v>
      </c>
      <c r="I12" s="60"/>
    </row>
    <row r="13" spans="1:6" s="23" customFormat="1" ht="11.25">
      <c r="A13" s="46" t="s">
        <v>51</v>
      </c>
      <c r="B13" s="34" t="s">
        <v>53</v>
      </c>
      <c r="D13" s="103">
        <f>D12</f>
        <v>9871.599999999977</v>
      </c>
      <c r="E13" s="60"/>
      <c r="F13" s="103">
        <f>F12</f>
        <v>11171.189999999988</v>
      </c>
    </row>
    <row r="14" spans="1:6" s="23" customFormat="1" ht="11.25">
      <c r="A14" s="46" t="s">
        <v>54</v>
      </c>
      <c r="B14" s="36" t="s">
        <v>70</v>
      </c>
      <c r="D14" s="97">
        <v>0</v>
      </c>
      <c r="E14" s="60"/>
      <c r="F14" s="97">
        <v>0</v>
      </c>
    </row>
    <row r="15" spans="1:6" s="23" customFormat="1" ht="11.25">
      <c r="A15" s="46"/>
      <c r="B15" s="36" t="s">
        <v>71</v>
      </c>
      <c r="D15" s="97"/>
      <c r="E15" s="60"/>
      <c r="F15" s="97"/>
    </row>
    <row r="16" spans="1:6" s="23" customFormat="1" ht="11.25">
      <c r="A16" s="46"/>
      <c r="B16" s="37" t="s">
        <v>59</v>
      </c>
      <c r="D16" s="97">
        <v>7637.8</v>
      </c>
      <c r="E16" s="60"/>
      <c r="F16" s="97">
        <v>8963.95</v>
      </c>
    </row>
    <row r="17" spans="1:6" s="23" customFormat="1" ht="11.25">
      <c r="A17" s="46"/>
      <c r="B17" s="34"/>
      <c r="D17" s="97"/>
      <c r="E17" s="60"/>
      <c r="F17" s="97"/>
    </row>
    <row r="18" spans="1:6" s="23" customFormat="1" ht="12" thickBot="1">
      <c r="A18" s="46"/>
      <c r="B18" s="38" t="s">
        <v>83</v>
      </c>
      <c r="D18" s="69">
        <f>D13-D14-D16</f>
        <v>2233.7999999999765</v>
      </c>
      <c r="E18" s="60"/>
      <c r="F18" s="69">
        <f>F13-F14-F16</f>
        <v>2207.239999999987</v>
      </c>
    </row>
    <row r="19" spans="1:6" s="23" customFormat="1" ht="12" thickTop="1">
      <c r="A19" s="46"/>
      <c r="B19" s="34"/>
      <c r="D19" s="39"/>
      <c r="F19" s="39"/>
    </row>
    <row r="21" spans="1:5" ht="11.25">
      <c r="A21" s="17"/>
      <c r="B21" s="50" t="s">
        <v>74</v>
      </c>
      <c r="D21" s="7"/>
      <c r="E21" s="7" t="s">
        <v>138</v>
      </c>
    </row>
    <row r="22" spans="1:5" ht="11.25">
      <c r="A22" s="17"/>
      <c r="B22" s="18"/>
      <c r="D22" s="7"/>
      <c r="E22" s="7" t="s">
        <v>136</v>
      </c>
    </row>
    <row r="23" spans="1:5" ht="11.25">
      <c r="A23" s="17"/>
      <c r="B23" s="18"/>
      <c r="D23" s="7"/>
      <c r="E23" s="7"/>
    </row>
    <row r="24" spans="1:5" ht="11.25">
      <c r="A24" s="17"/>
      <c r="B24" s="18"/>
      <c r="D24" s="7"/>
      <c r="E24" s="7"/>
    </row>
    <row r="25" spans="1:5" ht="11.25">
      <c r="A25" s="17"/>
      <c r="B25" s="18"/>
      <c r="D25" s="7"/>
      <c r="E25" s="7"/>
    </row>
    <row r="26" spans="1:5" ht="11.25">
      <c r="A26" s="17"/>
      <c r="B26" s="18" t="s">
        <v>145</v>
      </c>
      <c r="D26" s="7"/>
      <c r="E26" s="7" t="s">
        <v>26</v>
      </c>
    </row>
    <row r="27" spans="1:5" ht="11.25">
      <c r="A27" s="17"/>
      <c r="B27" s="50" t="s">
        <v>158</v>
      </c>
      <c r="D27" s="7"/>
      <c r="E27" s="7" t="s">
        <v>96</v>
      </c>
    </row>
    <row r="28" spans="1:6" ht="12" thickBot="1">
      <c r="A28" s="47"/>
      <c r="B28" s="48"/>
      <c r="C28" s="49"/>
      <c r="D28" s="49"/>
      <c r="E28" s="49"/>
      <c r="F28" s="49"/>
    </row>
    <row r="30" spans="1:6" ht="11.25">
      <c r="A30" s="129" t="s">
        <v>90</v>
      </c>
      <c r="B30" s="129"/>
      <c r="C30" s="129"/>
      <c r="D30" s="129"/>
      <c r="E30" s="129"/>
      <c r="F30" s="129"/>
    </row>
    <row r="31" spans="1:6" ht="11.25">
      <c r="A31" s="128" t="s">
        <v>0</v>
      </c>
      <c r="B31" s="128"/>
      <c r="C31" s="128"/>
      <c r="D31" s="128"/>
      <c r="E31" s="128"/>
      <c r="F31" s="128"/>
    </row>
    <row r="32" spans="1:6" ht="11.25">
      <c r="A32" s="130" t="s">
        <v>60</v>
      </c>
      <c r="B32" s="130"/>
      <c r="C32" s="130"/>
      <c r="D32" s="130"/>
      <c r="E32" s="130"/>
      <c r="F32" s="130"/>
    </row>
    <row r="33" spans="1:6" ht="11.25">
      <c r="A33" s="131" t="s">
        <v>149</v>
      </c>
      <c r="B33" s="131"/>
      <c r="C33" s="131"/>
      <c r="D33" s="131"/>
      <c r="E33" s="131"/>
      <c r="F33" s="131"/>
    </row>
    <row r="34" spans="1:6" ht="11.25">
      <c r="A34" s="40"/>
      <c r="B34" s="40"/>
      <c r="C34" s="40"/>
      <c r="D34" s="41"/>
      <c r="E34" s="41"/>
      <c r="F34" s="40"/>
    </row>
    <row r="35" spans="1:6" ht="11.25">
      <c r="A35" s="11"/>
      <c r="B35" s="11"/>
      <c r="C35" s="11"/>
      <c r="D35" s="54" t="s">
        <v>62</v>
      </c>
      <c r="F35" s="54" t="s">
        <v>62</v>
      </c>
    </row>
    <row r="36" spans="1:6" ht="11.25">
      <c r="A36" s="11"/>
      <c r="B36" s="11"/>
      <c r="D36" s="55" t="s">
        <v>61</v>
      </c>
      <c r="F36" s="55" t="s">
        <v>61</v>
      </c>
    </row>
    <row r="37" spans="1:6" ht="11.25">
      <c r="A37" s="11"/>
      <c r="B37" s="11"/>
      <c r="C37" s="11"/>
      <c r="D37" s="44" t="s">
        <v>161</v>
      </c>
      <c r="F37" s="44" t="s">
        <v>148</v>
      </c>
    </row>
    <row r="38" spans="1:6" ht="11.25">
      <c r="A38" s="11"/>
      <c r="B38" s="11"/>
      <c r="C38" s="11"/>
      <c r="D38" s="44"/>
      <c r="F38" s="44"/>
    </row>
    <row r="39" spans="1:6" ht="11.25">
      <c r="A39" s="11"/>
      <c r="B39" s="42" t="s">
        <v>162</v>
      </c>
      <c r="C39" s="11"/>
      <c r="D39" s="60">
        <v>2233.8</v>
      </c>
      <c r="F39" s="60">
        <v>0</v>
      </c>
    </row>
    <row r="40" spans="1:6" ht="11.25">
      <c r="A40" s="11"/>
      <c r="B40" s="42" t="s">
        <v>147</v>
      </c>
      <c r="C40" s="11"/>
      <c r="D40" s="60">
        <v>2207.24</v>
      </c>
      <c r="F40" s="60">
        <v>2207.24</v>
      </c>
    </row>
    <row r="41" spans="1:6" ht="11.25">
      <c r="A41" s="11"/>
      <c r="B41" s="42" t="s">
        <v>135</v>
      </c>
      <c r="C41" s="11"/>
      <c r="D41" s="60">
        <v>125.78</v>
      </c>
      <c r="F41" s="60">
        <v>125.78</v>
      </c>
    </row>
    <row r="42" spans="1:6" ht="11.25">
      <c r="A42" s="11"/>
      <c r="B42" s="42" t="s">
        <v>101</v>
      </c>
      <c r="C42" s="11"/>
      <c r="D42" s="60">
        <v>-114509.98</v>
      </c>
      <c r="F42" s="60">
        <v>-114509.98</v>
      </c>
    </row>
    <row r="43" spans="1:6" ht="11.25">
      <c r="A43" s="11"/>
      <c r="B43" s="42" t="s">
        <v>99</v>
      </c>
      <c r="C43" s="11"/>
      <c r="D43" s="70">
        <v>2157.59</v>
      </c>
      <c r="F43" s="70">
        <v>2157.59</v>
      </c>
    </row>
    <row r="44" spans="1:6" ht="11.25">
      <c r="A44" s="11"/>
      <c r="B44" s="42" t="s">
        <v>92</v>
      </c>
      <c r="C44" s="11"/>
      <c r="D44" s="70">
        <v>15838.03</v>
      </c>
      <c r="E44" s="56"/>
      <c r="F44" s="70">
        <v>15838.03</v>
      </c>
    </row>
    <row r="45" spans="1:6" ht="11.25">
      <c r="A45" s="17"/>
      <c r="B45" s="42" t="s">
        <v>93</v>
      </c>
      <c r="C45" s="11"/>
      <c r="D45" s="70">
        <v>10574.33</v>
      </c>
      <c r="E45" s="56"/>
      <c r="F45" s="70">
        <v>10574.33</v>
      </c>
    </row>
    <row r="46" spans="1:6" ht="11.25">
      <c r="A46" s="11"/>
      <c r="B46" s="11" t="s">
        <v>94</v>
      </c>
      <c r="C46" s="11"/>
      <c r="D46" s="70">
        <v>-135103.84</v>
      </c>
      <c r="E46" s="56"/>
      <c r="F46" s="70">
        <v>-135103.84</v>
      </c>
    </row>
    <row r="47" spans="1:6" ht="11.25">
      <c r="A47" s="17"/>
      <c r="B47" s="42" t="s">
        <v>68</v>
      </c>
      <c r="C47" s="11"/>
      <c r="D47" s="66">
        <f>SUM(D39:D46)</f>
        <v>-216477.05</v>
      </c>
      <c r="E47" s="56"/>
      <c r="F47" s="66">
        <f>SUM(F40:F46)</f>
        <v>-218710.84999999998</v>
      </c>
    </row>
    <row r="48" spans="1:6" ht="11.25">
      <c r="A48" s="11"/>
      <c r="B48" s="11"/>
      <c r="C48" s="11"/>
      <c r="D48" s="70"/>
      <c r="E48" s="56"/>
      <c r="F48" s="70"/>
    </row>
    <row r="49" spans="1:6" ht="12" thickBot="1">
      <c r="A49" s="17"/>
      <c r="B49" s="43" t="s">
        <v>72</v>
      </c>
      <c r="C49" s="11"/>
      <c r="D49" s="71">
        <f>ABS(D47)</f>
        <v>216477.05</v>
      </c>
      <c r="E49" s="56"/>
      <c r="F49" s="71">
        <f>ABS(F47)</f>
        <v>218710.84999999998</v>
      </c>
    </row>
    <row r="50" spans="1:6" ht="12" thickTop="1">
      <c r="A50" s="11"/>
      <c r="B50" s="11"/>
      <c r="C50" s="11"/>
      <c r="D50" s="11"/>
      <c r="F50" s="95"/>
    </row>
    <row r="51" spans="1:6" ht="11.25">
      <c r="A51" s="11"/>
      <c r="B51" s="11"/>
      <c r="C51" s="11"/>
      <c r="D51" s="15"/>
      <c r="E51" s="15"/>
      <c r="F51" s="11"/>
    </row>
    <row r="52" spans="1:5" ht="11.25">
      <c r="A52" s="17"/>
      <c r="B52" s="50" t="s">
        <v>157</v>
      </c>
      <c r="D52" s="7"/>
      <c r="E52" s="7" t="s">
        <v>138</v>
      </c>
    </row>
    <row r="53" spans="1:5" ht="11.25">
      <c r="A53" s="17"/>
      <c r="B53" s="18"/>
      <c r="D53" s="7"/>
      <c r="E53" s="7" t="s">
        <v>136</v>
      </c>
    </row>
    <row r="54" spans="1:5" ht="11.25">
      <c r="A54" s="17"/>
      <c r="B54" s="18"/>
      <c r="D54" s="7"/>
      <c r="E54" s="7"/>
    </row>
    <row r="55" spans="1:5" ht="11.25">
      <c r="A55" s="17"/>
      <c r="B55" s="18"/>
      <c r="D55" s="7"/>
      <c r="E55" s="7"/>
    </row>
    <row r="56" spans="1:5" ht="11.25">
      <c r="A56" s="17"/>
      <c r="B56" s="18"/>
      <c r="D56" s="7"/>
      <c r="E56" s="7"/>
    </row>
    <row r="57" spans="1:5" ht="11.25">
      <c r="A57" s="17"/>
      <c r="B57" s="18" t="s">
        <v>146</v>
      </c>
      <c r="D57" s="7"/>
      <c r="E57" s="7" t="s">
        <v>26</v>
      </c>
    </row>
    <row r="58" spans="1:5" ht="11.25">
      <c r="A58" s="17"/>
      <c r="B58" s="18" t="s">
        <v>156</v>
      </c>
      <c r="D58" s="7"/>
      <c r="E58" s="7" t="s">
        <v>96</v>
      </c>
    </row>
  </sheetData>
  <sheetProtection/>
  <mergeCells count="8">
    <mergeCell ref="A2:F2"/>
    <mergeCell ref="A1:F1"/>
    <mergeCell ref="A30:F30"/>
    <mergeCell ref="A31:F31"/>
    <mergeCell ref="A32:F32"/>
    <mergeCell ref="A33:F33"/>
    <mergeCell ref="A4:F4"/>
    <mergeCell ref="A3:F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&amp;L&amp;7&amp;Z&amp;F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ΚΙΟΣΕΟΓΛΟΥ ΙΟΡΔΑΝΗΣ</cp:lastModifiedBy>
  <cp:lastPrinted>2013-04-05T10:17:22Z</cp:lastPrinted>
  <dcterms:created xsi:type="dcterms:W3CDTF">1996-04-16T20:47:09Z</dcterms:created>
  <dcterms:modified xsi:type="dcterms:W3CDTF">2013-04-17T08:07:58Z</dcterms:modified>
  <cp:category/>
  <cp:version/>
  <cp:contentType/>
  <cp:contentStatus/>
</cp:coreProperties>
</file>