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drawings/drawing21.xml" ContentType="application/vnd.openxmlformats-officedocument.drawing+xml"/>
  <Override PartName="/xl/tables/table20.xml" ContentType="application/vnd.openxmlformats-officedocument.spreadsheetml.table+xml"/>
  <Override PartName="/xl/drawings/drawing22.xml" ContentType="application/vnd.openxmlformats-officedocument.drawing+xml"/>
  <Override PartName="/xl/tables/table21.xml" ContentType="application/vnd.openxmlformats-officedocument.spreadsheetml.table+xml"/>
  <Override PartName="/xl/drawings/drawing23.xml" ContentType="application/vnd.openxmlformats-officedocument.drawing+xml"/>
  <Override PartName="/xl/tables/table22.xml" ContentType="application/vnd.openxmlformats-officedocument.spreadsheetml.table+xml"/>
  <Override PartName="/xl/drawings/drawing24.xml" ContentType="application/vnd.openxmlformats-officedocument.drawing+xml"/>
  <Override PartName="/xl/tables/table23.xml" ContentType="application/vnd.openxmlformats-officedocument.spreadsheetml.table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drawings/drawing26.xml" ContentType="application/vnd.openxmlformats-officedocument.drawing+xml"/>
  <Override PartName="/xl/tables/table25.xml" ContentType="application/vnd.openxmlformats-officedocument.spreadsheetml.table+xml"/>
  <Override PartName="/xl/drawings/drawing27.xml" ContentType="application/vnd.openxmlformats-officedocument.drawing+xml"/>
  <Override PartName="/xl/tables/table26.xml" ContentType="application/vnd.openxmlformats-officedocument.spreadsheetml.table+xml"/>
  <Override PartName="/xl/drawings/drawing28.xml" ContentType="application/vnd.openxmlformats-officedocument.drawing+xml"/>
  <Override PartName="/xl/tables/table27.xml" ContentType="application/vnd.openxmlformats-officedocument.spreadsheetml.table+xml"/>
  <Override PartName="/xl/drawings/drawing29.xml" ContentType="application/vnd.openxmlformats-officedocument.drawing+xml"/>
  <Override PartName="/xl/tables/table28.xml" ContentType="application/vnd.openxmlformats-officedocument.spreadsheetml.table+xml"/>
  <Override PartName="/xl/drawings/drawing30.xml" ContentType="application/vnd.openxmlformats-officedocument.drawing+xml"/>
  <Override PartName="/xl/tables/table29.xml" ContentType="application/vnd.openxmlformats-officedocument.spreadsheetml.table+xml"/>
  <Override PartName="/xl/drawings/drawing31.xml" ContentType="application/vnd.openxmlformats-officedocument.drawing+xml"/>
  <Override PartName="/xl/tables/table30.xml" ContentType="application/vnd.openxmlformats-officedocument.spreadsheetml.table+xml"/>
  <Override PartName="/xl/drawings/drawing32.xml" ContentType="application/vnd.openxmlformats-officedocument.drawing+xml"/>
  <Override PartName="/xl/tables/table31.xml" ContentType="application/vnd.openxmlformats-officedocument.spreadsheetml.table+xml"/>
  <Override PartName="/xl/drawings/drawing33.xml" ContentType="application/vnd.openxmlformats-officedocument.drawing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\Desktop\"/>
    </mc:Choice>
  </mc:AlternateContent>
  <bookViews>
    <workbookView xWindow="-120" yWindow="-120" windowWidth="29040" windowHeight="15840" tabRatio="870" firstSheet="26" activeTab="32"/>
  </bookViews>
  <sheets>
    <sheet name="ΕΞΩΦΥΛΛΟ (2)" sheetId="36" r:id="rId1"/>
    <sheet name="ΑΓΟΡΑ, ΚΑΤΑΣΚΕΥΣΗ  Η΄ΒΕΛΤΙΣΩΣΗ " sheetId="37" r:id="rId2"/>
    <sheet name="ΕΞΟΠΛΙΣΜΟΣ &amp; ΕΞΟΠΛΙΣ. ΕΡΓΑΣΤΗΡ." sheetId="11" r:id="rId3"/>
    <sheet name="ΛΟΙΠΟΣ ΕΞΟΠΛ." sheetId="9" r:id="rId4"/>
    <sheet name="ΔΑΠΑΝΕΣ ΣΥΣΤΗΜΑΤΩΝ ΑΣΦΑΛΕΙΑΣΚΛΠ" sheetId="39" r:id="rId5"/>
    <sheet name="ΑΓΟΡΑ ΚΑΙΝΟΥΡΙΩΝ ΟΧΗΜΑΤΩΝ" sheetId="46" r:id="rId6"/>
    <sheet name="ΔΑΠΑΝΕΣ ΣΥΝΔΕΣΗΣ ΜΕ ΟΚΩ" sheetId="40" r:id="rId7"/>
    <sheet name="ΑΜΟΙΒΕΣ ΠΡΟΣΩΠΙΚΟΥ" sheetId="24" r:id="rId8"/>
    <sheet name="ΓΕΝΙΚΕΣ ΔΑΠΑΝΕΣ" sheetId="14" r:id="rId9"/>
    <sheet name="ΠΙΣΤΟΠ. ΠΟΙΟΤΗΤΑΣ" sheetId="16" r:id="rId10"/>
    <sheet name="ΑΣΦΑΛ. ΣΥΜΒΟΛ." sheetId="25" r:id="rId11"/>
    <sheet name="ΔΑΠΑΝΕΣ ΔΙΑΜΟΡΦΩΣΗΣ ΧΩΡΩΝ ΠΡΟΒΟ" sheetId="43" r:id="rId12"/>
    <sheet name=" ΑΝΑΠΤΥΞΗ  ΛΟΓΙΣΜΙΚΟΥ ΚΛΠ " sheetId="38" r:id="rId13"/>
    <sheet name="ΕΝΕΡΓ.ΠΡΟΒΟΛΗΣ" sheetId="18" r:id="rId14"/>
    <sheet name=" ΕΡΓΑΣΙΕΣ ΠΡΑΣΙΝΟΥ ΔΕΝΤΡΟΦΥΤΕΥΣ" sheetId="44" r:id="rId15"/>
    <sheet name="ΣΥΓΚΡΟΤΗΜΑ ΨΥΧΡΗΣ ΕΚΘΛΙΨΗΣ ΕΛΑΟ" sheetId="48" r:id="rId16"/>
    <sheet name="ΕΞΟΠΛΙΣΜΟΣ ΑΝΑΨΥΧΗΣ ΠΕΛΑΤΩΝ" sheetId="42" r:id="rId17"/>
    <sheet name="ΔΑΠ. ΟΙΚΙΣΚΟΥ 19222 &amp; 19231" sheetId="49" r:id="rId18"/>
    <sheet name="ΔΑΠ. ΟΙΚΙΣΚΟΥ ΚΑΤΑΛΥΜΑΤΑ" sheetId="41" r:id="rId19"/>
    <sheet name="ΔΑΠΑΝΕΣ ΕΙΔΙΚΟΥ ΕΞΟΠΛΙΣΜΟΥ" sheetId="7" r:id="rId20"/>
    <sheet name="ΕΡΓΑ ΠΡΑΣΙΝΟΥ ΚΑΙ ΕΡΓΑ ΔΙΑΚΟΣΜΗ" sheetId="6" r:id="rId21"/>
    <sheet name="ΕΡΓΑ ΠΡΑΣΙΝΟΥ" sheetId="45" r:id="rId22"/>
    <sheet name="ΟΧΗΜΑΤΑ ΕΙΔΙΚΟΥ ΤΥΠΟΥ" sheetId="23" r:id="rId23"/>
    <sheet name="ΔΙΠΛΩΜΑΤΑ ΕΥΕΡΕΣΙΤΕΧΝΙΑΣ" sheetId="21" r:id="rId24"/>
    <sheet name="ΔΗΜΙΟΥΡΓΙΑ ΚΟΙΝΩΝ ΕΡΓΑΣΤΗΡΙΩΝ" sheetId="47" r:id="rId25"/>
    <sheet name="ΔΑΠΑΝΕΣ ΓΙΑ ΜΕΛΕΤΕΣ-ΕΠΙΧ.ΣΧΕΔΙΑ" sheetId="29" r:id="rId26"/>
    <sheet name="ΔΑΠΑΝΕΣ ΕΞΕΥΡΕΣΗΣ ΕΤΑΙΡΩΝ" sheetId="30" r:id="rId27"/>
    <sheet name="ΛΕΙΤΟΥΡΓΙΚΕΣ ΔΑΠΑΝΕΣ ΣΥΝΕΡΓ." sheetId="31" r:id="rId28"/>
    <sheet name="ΜΗΧ, ΕΔΑΦΗ, ΛΟΙΠ. ΠΑΓΙΑ ΣΥΝΕΡΓ." sheetId="32" r:id="rId29"/>
    <sheet name="ΠΡΟΣΩΠ. ΣΥΝΕΡΓΑΣΙΑΣ" sheetId="33" r:id="rId30"/>
    <sheet name="ΠΡΟΩΘ. ΑΠΟΤΕΛ. ΣΥΝΕΡΓ." sheetId="34" r:id="rId31"/>
    <sheet name="ΣΥΣΤ. ΦΟΡΕΑ ΣΥΝΕΡΓ." sheetId="35" r:id="rId32"/>
    <sheet name="ΣΥΝΟΛΑ" sheetId="50" r:id="rId33"/>
  </sheets>
  <definedNames>
    <definedName name="_xlnm.Print_Area" localSheetId="12">' ΑΝΑΠΤΥΞΗ  ΛΟΓΙΣΜΙΚΟΥ ΚΛΠ '!$A:$H</definedName>
    <definedName name="_xlnm.Print_Area" localSheetId="14">' ΕΡΓΑΣΙΕΣ ΠΡΑΣΙΝΟΥ ΔΕΝΤΡΟΦΥΤΕΥΣ'!$A:$H</definedName>
    <definedName name="_xlnm.Print_Area" localSheetId="5">'ΑΓΟΡΑ ΚΑΙΝΟΥΡΙΩΝ ΟΧΗΜΑΤΩΝ'!$A:$H</definedName>
    <definedName name="_xlnm.Print_Area" localSheetId="1">'ΑΓΟΡΑ, ΚΑΤΑΣΚΕΥΣΗ  Η΄ΒΕΛΤΙΣΩΣΗ '!$A:$G</definedName>
    <definedName name="_xlnm.Print_Area" localSheetId="7">'ΑΜΟΙΒΕΣ ΠΡΟΣΩΠΙΚΟΥ'!$A:$H</definedName>
    <definedName name="_xlnm.Print_Area" localSheetId="10">'ΑΣΦΑΛ. ΣΥΜΒΟΛ.'!$A:$H</definedName>
    <definedName name="_xlnm.Print_Area" localSheetId="8">'ΓΕΝΙΚΕΣ ΔΑΠΑΝΕΣ'!$A:$H</definedName>
    <definedName name="_xlnm.Print_Area" localSheetId="17">'ΔΑΠ. ΟΙΚΙΣΚΟΥ 19222 &amp; 19231'!$A:$H</definedName>
    <definedName name="_xlnm.Print_Area" localSheetId="18">'ΔΑΠ. ΟΙΚΙΣΚΟΥ ΚΑΤΑΛΥΜΑΤΑ'!$A:$H</definedName>
    <definedName name="_xlnm.Print_Area" localSheetId="25">'ΔΑΠΑΝΕΣ ΓΙΑ ΜΕΛΕΤΕΣ-ΕΠΙΧ.ΣΧΕΔΙΑ'!$A:$H</definedName>
    <definedName name="_xlnm.Print_Area" localSheetId="11">'ΔΑΠΑΝΕΣ ΔΙΑΜΟΡΦΩΣΗΣ ΧΩΡΩΝ ΠΡΟΒΟ'!$A:$H</definedName>
    <definedName name="_xlnm.Print_Area" localSheetId="19">'ΔΑΠΑΝΕΣ ΕΙΔΙΚΟΥ ΕΞΟΠΛΙΣΜΟΥ'!$A:$H</definedName>
    <definedName name="_xlnm.Print_Area" localSheetId="26">'ΔΑΠΑΝΕΣ ΕΞΕΥΡΕΣΗΣ ΕΤΑΙΡΩΝ'!$A:$H</definedName>
    <definedName name="_xlnm.Print_Area" localSheetId="6">'ΔΑΠΑΝΕΣ ΣΥΝΔΕΣΗΣ ΜΕ ΟΚΩ'!$A:$H</definedName>
    <definedName name="_xlnm.Print_Area" localSheetId="4">'ΔΑΠΑΝΕΣ ΣΥΣΤΗΜΑΤΩΝ ΑΣΦΑΛΕΙΑΣΚΛΠ'!$A:$H</definedName>
    <definedName name="_xlnm.Print_Area" localSheetId="24">'ΔΗΜΙΟΥΡΓΙΑ ΚΟΙΝΩΝ ΕΡΓΑΣΤΗΡΙΩΝ'!$A:$H</definedName>
    <definedName name="_xlnm.Print_Area" localSheetId="23">'ΔΙΠΛΩΜΑΤΑ ΕΥΕΡΕΣΙΤΕΧΝΙΑΣ'!$A:$H</definedName>
    <definedName name="_xlnm.Print_Area" localSheetId="13">ΕΝΕΡΓ.ΠΡΟΒΟΛΗΣ!$A:$H</definedName>
    <definedName name="_xlnm.Print_Area" localSheetId="2">'ΕΞΟΠΛΙΣΜΟΣ &amp; ΕΞΟΠΛΙΣ. ΕΡΓΑΣΤΗΡ.'!$A:$H</definedName>
    <definedName name="_xlnm.Print_Area" localSheetId="16">'ΕΞΟΠΛΙΣΜΟΣ ΑΝΑΨΥΧΗΣ ΠΕΛΑΤΩΝ'!$A:$H</definedName>
    <definedName name="_xlnm.Print_Area" localSheetId="0">'ΕΞΩΦΥΛΛΟ (2)'!$A$1:$I$22</definedName>
    <definedName name="_xlnm.Print_Area" localSheetId="21">'ΕΡΓΑ ΠΡΑΣΙΝΟΥ'!$A:$H</definedName>
    <definedName name="_xlnm.Print_Area" localSheetId="20">'ΕΡΓΑ ΠΡΑΣΙΝΟΥ ΚΑΙ ΕΡΓΑ ΔΙΑΚΟΣΜΗ'!$A:$H</definedName>
    <definedName name="_xlnm.Print_Area" localSheetId="27">'ΛΕΙΤΟΥΡΓΙΚΕΣ ΔΑΠΑΝΕΣ ΣΥΝΕΡΓ.'!$A:$H</definedName>
    <definedName name="_xlnm.Print_Area" localSheetId="3">'ΛΟΙΠΟΣ ΕΞΟΠΛ.'!$A:$H</definedName>
    <definedName name="_xlnm.Print_Area" localSheetId="28">'ΜΗΧ, ΕΔΑΦΗ, ΛΟΙΠ. ΠΑΓΙΑ ΣΥΝΕΡΓ.'!$A:$H</definedName>
    <definedName name="_xlnm.Print_Area" localSheetId="22">'ΟΧΗΜΑΤΑ ΕΙΔΙΚΟΥ ΤΥΠΟΥ'!$A:$H</definedName>
    <definedName name="_xlnm.Print_Area" localSheetId="9">'ΠΙΣΤΟΠ. ΠΟΙΟΤΗΤΑΣ'!$A:$H</definedName>
    <definedName name="_xlnm.Print_Area" localSheetId="29">'ΠΡΟΣΩΠ. ΣΥΝΕΡΓΑΣΙΑΣ'!$A:$H</definedName>
    <definedName name="_xlnm.Print_Area" localSheetId="30">'ΠΡΟΩΘ. ΑΠΟΤΕΛ. ΣΥΝΕΡΓ.'!$A:$H</definedName>
    <definedName name="_xlnm.Print_Area" localSheetId="15">'ΣΥΓΚΡΟΤΗΜΑ ΨΥΧΡΗΣ ΕΚΘΛΙΨΗΣ ΕΛΑΟ'!$A:$H</definedName>
    <definedName name="_xlnm.Print_Area" localSheetId="32">ΣΥΝΟΛΑ!$A:$E</definedName>
    <definedName name="_xlnm.Print_Area" localSheetId="31">'ΣΥΣΤ. ΦΟΡΕΑ ΣΥΝΕΡΓ.'!$A:$H</definedName>
    <definedName name="_xlnm.Print_Titles" localSheetId="1">'ΑΓΟΡΑ, ΚΑΤΑΣΚΕΥΣΗ  Η΄ΒΕΛΤΙΣΩΣΗ 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0" l="1"/>
  <c r="E33" i="50"/>
  <c r="C33" i="50"/>
  <c r="D32" i="50"/>
  <c r="E32" i="50"/>
  <c r="C32" i="50"/>
  <c r="D31" i="50"/>
  <c r="E31" i="50"/>
  <c r="C31" i="50"/>
  <c r="D30" i="50"/>
  <c r="E30" i="50"/>
  <c r="C30" i="50"/>
  <c r="D29" i="50"/>
  <c r="E29" i="50"/>
  <c r="C29" i="50"/>
  <c r="D28" i="50"/>
  <c r="E28" i="50"/>
  <c r="C28" i="50"/>
  <c r="D27" i="50"/>
  <c r="E27" i="50"/>
  <c r="C27" i="50"/>
  <c r="D26" i="50"/>
  <c r="E26" i="50"/>
  <c r="C26" i="50"/>
  <c r="D25" i="50"/>
  <c r="E25" i="50"/>
  <c r="C25" i="50"/>
  <c r="D24" i="50"/>
  <c r="E24" i="50"/>
  <c r="C24" i="50"/>
  <c r="D23" i="50"/>
  <c r="E23" i="50"/>
  <c r="C23" i="50"/>
  <c r="D22" i="50"/>
  <c r="E22" i="50"/>
  <c r="C22" i="50"/>
  <c r="D21" i="50"/>
  <c r="E21" i="50"/>
  <c r="C21" i="50"/>
  <c r="D20" i="50"/>
  <c r="E20" i="50"/>
  <c r="C20" i="50"/>
  <c r="D19" i="50"/>
  <c r="E19" i="50"/>
  <c r="C19" i="50"/>
  <c r="D18" i="50"/>
  <c r="E18" i="50"/>
  <c r="C18" i="50"/>
  <c r="D17" i="50"/>
  <c r="E17" i="50"/>
  <c r="C17" i="50"/>
  <c r="D16" i="50"/>
  <c r="E16" i="50"/>
  <c r="C16" i="50"/>
  <c r="C8" i="50"/>
  <c r="E15" i="50"/>
  <c r="D15" i="50"/>
  <c r="C15" i="50"/>
  <c r="E14" i="50"/>
  <c r="D14" i="50"/>
  <c r="C14" i="50"/>
  <c r="E13" i="50"/>
  <c r="D13" i="50"/>
  <c r="C13" i="50"/>
  <c r="E12" i="50"/>
  <c r="D12" i="50"/>
  <c r="C12" i="50"/>
  <c r="E11" i="50"/>
  <c r="D11" i="50"/>
  <c r="C11" i="50"/>
  <c r="E10" i="50"/>
  <c r="D10" i="50"/>
  <c r="C10" i="50"/>
  <c r="E9" i="50"/>
  <c r="D9" i="50"/>
  <c r="C9" i="50"/>
  <c r="E8" i="50"/>
  <c r="D8" i="50"/>
  <c r="E7" i="50"/>
  <c r="D7" i="50"/>
  <c r="C7" i="50"/>
  <c r="E6" i="50"/>
  <c r="D6" i="50"/>
  <c r="C6" i="50"/>
  <c r="E5" i="50"/>
  <c r="D5" i="50"/>
  <c r="C5" i="50"/>
  <c r="F8" i="35" l="1"/>
  <c r="G8" i="35" s="1"/>
  <c r="G7" i="35"/>
  <c r="F7" i="35"/>
  <c r="F6" i="35"/>
  <c r="G6" i="35" s="1"/>
  <c r="F5" i="35"/>
  <c r="F4" i="35"/>
  <c r="F8" i="34"/>
  <c r="G8" i="34" s="1"/>
  <c r="G7" i="34"/>
  <c r="F7" i="34"/>
  <c r="F6" i="34"/>
  <c r="G6" i="34" s="1"/>
  <c r="F5" i="34"/>
  <c r="F4" i="34"/>
  <c r="F8" i="33"/>
  <c r="G8" i="33" s="1"/>
  <c r="G7" i="33"/>
  <c r="F7" i="33"/>
  <c r="F6" i="33"/>
  <c r="G6" i="33" s="1"/>
  <c r="F5" i="33"/>
  <c r="F4" i="33"/>
  <c r="F8" i="32"/>
  <c r="G8" i="32" s="1"/>
  <c r="G7" i="32"/>
  <c r="F7" i="32"/>
  <c r="F6" i="32"/>
  <c r="G6" i="32" s="1"/>
  <c r="F5" i="32"/>
  <c r="F4" i="32"/>
  <c r="F8" i="31"/>
  <c r="G8" i="31" s="1"/>
  <c r="G7" i="31"/>
  <c r="F7" i="31"/>
  <c r="F6" i="31"/>
  <c r="G6" i="31" s="1"/>
  <c r="F5" i="31"/>
  <c r="F4" i="31"/>
  <c r="F8" i="30"/>
  <c r="G8" i="30" s="1"/>
  <c r="G7" i="30"/>
  <c r="F7" i="30"/>
  <c r="F6" i="30"/>
  <c r="G6" i="30" s="1"/>
  <c r="F5" i="30"/>
  <c r="F4" i="30"/>
  <c r="F8" i="29"/>
  <c r="G8" i="29" s="1"/>
  <c r="G7" i="29"/>
  <c r="F7" i="29"/>
  <c r="F6" i="29"/>
  <c r="G6" i="29" s="1"/>
  <c r="F5" i="29"/>
  <c r="F4" i="29"/>
  <c r="F8" i="47"/>
  <c r="G8" i="47" s="1"/>
  <c r="G7" i="47"/>
  <c r="F7" i="47"/>
  <c r="F6" i="47"/>
  <c r="G6" i="47" s="1"/>
  <c r="F5" i="47"/>
  <c r="F4" i="47"/>
  <c r="F8" i="21"/>
  <c r="G8" i="21" s="1"/>
  <c r="G7" i="21"/>
  <c r="F7" i="21"/>
  <c r="F6" i="21"/>
  <c r="G6" i="21" s="1"/>
  <c r="F5" i="21"/>
  <c r="F4" i="21"/>
  <c r="F8" i="23"/>
  <c r="G8" i="23" s="1"/>
  <c r="G7" i="23"/>
  <c r="F7" i="23"/>
  <c r="F6" i="23"/>
  <c r="G6" i="23" s="1"/>
  <c r="F5" i="23"/>
  <c r="F4" i="23"/>
  <c r="F8" i="45"/>
  <c r="G8" i="45" s="1"/>
  <c r="G7" i="45"/>
  <c r="F7" i="45"/>
  <c r="F6" i="45"/>
  <c r="G6" i="45" s="1"/>
  <c r="F5" i="45"/>
  <c r="F4" i="45"/>
  <c r="F8" i="6"/>
  <c r="G8" i="6" s="1"/>
  <c r="G7" i="6"/>
  <c r="F7" i="6"/>
  <c r="F6" i="6"/>
  <c r="G6" i="6" s="1"/>
  <c r="F5" i="6"/>
  <c r="F4" i="6"/>
  <c r="F8" i="7"/>
  <c r="G8" i="7" s="1"/>
  <c r="G7" i="7"/>
  <c r="F7" i="7"/>
  <c r="F6" i="7"/>
  <c r="G6" i="7" s="1"/>
  <c r="F5" i="7"/>
  <c r="F4" i="7"/>
  <c r="F9" i="41"/>
  <c r="G9" i="41" s="1"/>
  <c r="G8" i="41"/>
  <c r="F8" i="41"/>
  <c r="F7" i="41"/>
  <c r="G7" i="41" s="1"/>
  <c r="F6" i="41"/>
  <c r="F5" i="41"/>
  <c r="F9" i="49"/>
  <c r="G9" i="49" s="1"/>
  <c r="G8" i="49"/>
  <c r="F8" i="49"/>
  <c r="F7" i="49"/>
  <c r="G7" i="49" s="1"/>
  <c r="F6" i="49"/>
  <c r="F5" i="49"/>
  <c r="F8" i="42"/>
  <c r="G8" i="42" s="1"/>
  <c r="G7" i="42"/>
  <c r="F7" i="42"/>
  <c r="F6" i="42"/>
  <c r="G6" i="42" s="1"/>
  <c r="F5" i="42"/>
  <c r="F4" i="42"/>
  <c r="F9" i="48"/>
  <c r="G9" i="48" s="1"/>
  <c r="G8" i="48"/>
  <c r="F8" i="48"/>
  <c r="F7" i="48"/>
  <c r="G7" i="48" s="1"/>
  <c r="F6" i="48"/>
  <c r="F5" i="48"/>
  <c r="F8" i="44"/>
  <c r="G8" i="44" s="1"/>
  <c r="G7" i="44"/>
  <c r="F7" i="44"/>
  <c r="H7" i="44" s="1"/>
  <c r="F6" i="44"/>
  <c r="G6" i="44" s="1"/>
  <c r="G5" i="44"/>
  <c r="F5" i="44"/>
  <c r="H5" i="44" s="1"/>
  <c r="F4" i="44"/>
  <c r="F9" i="44" s="1"/>
  <c r="F7" i="18"/>
  <c r="G7" i="18" s="1"/>
  <c r="G6" i="18"/>
  <c r="F6" i="18"/>
  <c r="F5" i="18"/>
  <c r="G5" i="18" s="1"/>
  <c r="F4" i="18"/>
  <c r="F3" i="18"/>
  <c r="F7" i="38"/>
  <c r="G7" i="38" s="1"/>
  <c r="G6" i="38"/>
  <c r="F6" i="38"/>
  <c r="F5" i="38"/>
  <c r="G5" i="38" s="1"/>
  <c r="F4" i="38"/>
  <c r="F3" i="38"/>
  <c r="F9" i="43"/>
  <c r="G9" i="43" s="1"/>
  <c r="G8" i="43"/>
  <c r="F8" i="43"/>
  <c r="F7" i="43"/>
  <c r="G7" i="43" s="1"/>
  <c r="F6" i="43"/>
  <c r="F5" i="43"/>
  <c r="F7" i="25"/>
  <c r="G7" i="25" s="1"/>
  <c r="G6" i="25"/>
  <c r="F6" i="25"/>
  <c r="F5" i="25"/>
  <c r="G5" i="25" s="1"/>
  <c r="F4" i="25"/>
  <c r="F3" i="25"/>
  <c r="F7" i="16"/>
  <c r="G7" i="16" s="1"/>
  <c r="G6" i="16"/>
  <c r="F6" i="16"/>
  <c r="F5" i="16"/>
  <c r="G5" i="16" s="1"/>
  <c r="F4" i="16"/>
  <c r="F3" i="16"/>
  <c r="F7" i="14"/>
  <c r="G7" i="14" s="1"/>
  <c r="G6" i="14"/>
  <c r="F6" i="14"/>
  <c r="F5" i="14"/>
  <c r="G5" i="14" s="1"/>
  <c r="F4" i="14"/>
  <c r="F3" i="14"/>
  <c r="F7" i="24"/>
  <c r="G7" i="24" s="1"/>
  <c r="G6" i="24"/>
  <c r="F6" i="24"/>
  <c r="F5" i="24"/>
  <c r="G5" i="24" s="1"/>
  <c r="F4" i="24"/>
  <c r="F3" i="24"/>
  <c r="F7" i="40"/>
  <c r="G7" i="40" s="1"/>
  <c r="G6" i="40"/>
  <c r="F6" i="40"/>
  <c r="F5" i="40"/>
  <c r="G5" i="40" s="1"/>
  <c r="F4" i="40"/>
  <c r="F3" i="40"/>
  <c r="F7" i="46"/>
  <c r="G7" i="46" s="1"/>
  <c r="G6" i="46"/>
  <c r="F6" i="46"/>
  <c r="F5" i="46"/>
  <c r="G5" i="46" s="1"/>
  <c r="F4" i="46"/>
  <c r="F3" i="46"/>
  <c r="F7" i="39"/>
  <c r="G7" i="39" s="1"/>
  <c r="G6" i="39"/>
  <c r="F6" i="39"/>
  <c r="F5" i="39"/>
  <c r="G5" i="39" s="1"/>
  <c r="F4" i="39"/>
  <c r="F3" i="39"/>
  <c r="F7" i="9"/>
  <c r="G7" i="9" s="1"/>
  <c r="G6" i="9"/>
  <c r="F6" i="9"/>
  <c r="F5" i="9"/>
  <c r="G5" i="9" s="1"/>
  <c r="F4" i="9"/>
  <c r="F3" i="9"/>
  <c r="F7" i="11"/>
  <c r="G7" i="11" s="1"/>
  <c r="G6" i="11"/>
  <c r="F6" i="11"/>
  <c r="F5" i="11"/>
  <c r="G5" i="11" s="1"/>
  <c r="F4" i="11"/>
  <c r="F3" i="11"/>
  <c r="G3" i="37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7" i="37"/>
  <c r="G58" i="37"/>
  <c r="G60" i="37"/>
  <c r="G61" i="37"/>
  <c r="G63" i="37"/>
  <c r="G64" i="37"/>
  <c r="G66" i="37"/>
  <c r="G67" i="37"/>
  <c r="G68" i="37"/>
  <c r="G69" i="37"/>
  <c r="G71" i="37"/>
  <c r="G72" i="37"/>
  <c r="G73" i="37"/>
  <c r="G75" i="37"/>
  <c r="G76" i="37"/>
  <c r="G77" i="37"/>
  <c r="G78" i="37"/>
  <c r="G79" i="37"/>
  <c r="G80" i="37"/>
  <c r="G82" i="37"/>
  <c r="G83" i="37"/>
  <c r="G84" i="37"/>
  <c r="G85" i="37"/>
  <c r="G86" i="37"/>
  <c r="G87" i="37"/>
  <c r="G88" i="37"/>
  <c r="G89" i="37"/>
  <c r="G90" i="37"/>
  <c r="G92" i="37"/>
  <c r="G93" i="37"/>
  <c r="G94" i="37"/>
  <c r="G95" i="37"/>
  <c r="G96" i="37"/>
  <c r="G97" i="37"/>
  <c r="G98" i="37"/>
  <c r="G99" i="37"/>
  <c r="G100" i="37"/>
  <c r="G102" i="37"/>
  <c r="G103" i="37"/>
  <c r="G104" i="37"/>
  <c r="G105" i="37"/>
  <c r="G106" i="37"/>
  <c r="G107" i="37"/>
  <c r="G108" i="37"/>
  <c r="G109" i="37"/>
  <c r="G110" i="37"/>
  <c r="G111" i="37"/>
  <c r="G112" i="37"/>
  <c r="G113" i="37"/>
  <c r="G114" i="37"/>
  <c r="G115" i="37"/>
  <c r="G116" i="37"/>
  <c r="G117" i="37"/>
  <c r="G118" i="37"/>
  <c r="G119" i="37"/>
  <c r="G120" i="37"/>
  <c r="G121" i="37"/>
  <c r="G122" i="37"/>
  <c r="G123" i="37"/>
  <c r="G124" i="37"/>
  <c r="G125" i="37"/>
  <c r="G126" i="37"/>
  <c r="G127" i="37"/>
  <c r="G128" i="37"/>
  <c r="G129" i="37"/>
  <c r="G130" i="37"/>
  <c r="G131" i="37"/>
  <c r="G132" i="37"/>
  <c r="G133" i="37"/>
  <c r="G134" i="37"/>
  <c r="G135" i="37"/>
  <c r="G136" i="37"/>
  <c r="G137" i="37"/>
  <c r="G138" i="37"/>
  <c r="G139" i="37"/>
  <c r="G140" i="37"/>
  <c r="G141" i="37"/>
  <c r="G142" i="37"/>
  <c r="G143" i="37"/>
  <c r="G144" i="37"/>
  <c r="G145" i="37"/>
  <c r="G146" i="37"/>
  <c r="G147" i="37"/>
  <c r="G149" i="37"/>
  <c r="G150" i="37"/>
  <c r="G151" i="37"/>
  <c r="G152" i="37"/>
  <c r="G153" i="37"/>
  <c r="G154" i="37"/>
  <c r="G155" i="37"/>
  <c r="G156" i="37"/>
  <c r="G157" i="37"/>
  <c r="G158" i="37"/>
  <c r="G159" i="37"/>
  <c r="G160" i="37"/>
  <c r="G161" i="37"/>
  <c r="G162" i="37"/>
  <c r="G163" i="37"/>
  <c r="G164" i="37"/>
  <c r="G165" i="37"/>
  <c r="G166" i="37"/>
  <c r="G168" i="37"/>
  <c r="G169" i="37"/>
  <c r="G170" i="37"/>
  <c r="G172" i="37"/>
  <c r="G173" i="37"/>
  <c r="G174" i="37"/>
  <c r="G175" i="37"/>
  <c r="G176" i="37"/>
  <c r="G177" i="37"/>
  <c r="G178" i="37"/>
  <c r="G179" i="37"/>
  <c r="G180" i="37"/>
  <c r="G181" i="37"/>
  <c r="G182" i="37"/>
  <c r="G183" i="37"/>
  <c r="G184" i="37"/>
  <c r="G185" i="37"/>
  <c r="G186" i="37"/>
  <c r="G187" i="37"/>
  <c r="G188" i="37"/>
  <c r="G189" i="37"/>
  <c r="G190" i="37"/>
  <c r="G191" i="37"/>
  <c r="G192" i="37"/>
  <c r="G193" i="37"/>
  <c r="G194" i="37"/>
  <c r="G195" i="37"/>
  <c r="G196" i="37"/>
  <c r="G197" i="37"/>
  <c r="G198" i="37"/>
  <c r="G199" i="37"/>
  <c r="G200" i="37"/>
  <c r="G201" i="37"/>
  <c r="G202" i="37"/>
  <c r="G203" i="37"/>
  <c r="G204" i="37"/>
  <c r="G205" i="37"/>
  <c r="G206" i="37"/>
  <c r="G207" i="37"/>
  <c r="G208" i="37"/>
  <c r="G209" i="37"/>
  <c r="G210" i="37"/>
  <c r="G211" i="37"/>
  <c r="G212" i="37"/>
  <c r="G213" i="37"/>
  <c r="G214" i="37"/>
  <c r="G215" i="37"/>
  <c r="G216" i="37"/>
  <c r="G217" i="37"/>
  <c r="G218" i="37"/>
  <c r="G219" i="37"/>
  <c r="G220" i="37"/>
  <c r="G221" i="37"/>
  <c r="G222" i="37"/>
  <c r="G223" i="37"/>
  <c r="G224" i="37"/>
  <c r="G225" i="37"/>
  <c r="G226" i="37"/>
  <c r="G227" i="37"/>
  <c r="G228" i="37"/>
  <c r="G229" i="37"/>
  <c r="G230" i="37"/>
  <c r="G231" i="37"/>
  <c r="G232" i="37"/>
  <c r="G233" i="37"/>
  <c r="G234" i="37"/>
  <c r="G235" i="37"/>
  <c r="G236" i="37"/>
  <c r="G237" i="37"/>
  <c r="G238" i="37"/>
  <c r="G239" i="37"/>
  <c r="G240" i="37"/>
  <c r="G241" i="37"/>
  <c r="G242" i="37"/>
  <c r="G243" i="37"/>
  <c r="G244" i="37"/>
  <c r="G245" i="37"/>
  <c r="G246" i="37"/>
  <c r="G247" i="37"/>
  <c r="G248" i="37"/>
  <c r="G249" i="37"/>
  <c r="G250" i="37"/>
  <c r="G251" i="37"/>
  <c r="G252" i="37"/>
  <c r="G253" i="37"/>
  <c r="G254" i="37"/>
  <c r="G255" i="37"/>
  <c r="G256" i="37"/>
  <c r="G257" i="37"/>
  <c r="G258" i="37"/>
  <c r="G259" i="37"/>
  <c r="G260" i="37"/>
  <c r="G261" i="37"/>
  <c r="G262" i="37"/>
  <c r="G263" i="37"/>
  <c r="G264" i="37"/>
  <c r="G265" i="37"/>
  <c r="G266" i="37"/>
  <c r="G267" i="37"/>
  <c r="G268" i="37"/>
  <c r="G269" i="37"/>
  <c r="G270" i="37"/>
  <c r="G271" i="37"/>
  <c r="G272" i="37"/>
  <c r="G273" i="37"/>
  <c r="G274" i="37"/>
  <c r="G275" i="37"/>
  <c r="G276" i="37"/>
  <c r="G277" i="37"/>
  <c r="G278" i="37"/>
  <c r="G279" i="37"/>
  <c r="G280" i="37"/>
  <c r="G281" i="37"/>
  <c r="G282" i="37"/>
  <c r="G283" i="37"/>
  <c r="G284" i="37"/>
  <c r="G285" i="37"/>
  <c r="G286" i="37"/>
  <c r="G287" i="37"/>
  <c r="G288" i="37"/>
  <c r="G289" i="37"/>
  <c r="G290" i="37"/>
  <c r="G291" i="37"/>
  <c r="G292" i="37"/>
  <c r="G293" i="37"/>
  <c r="G294" i="37"/>
  <c r="G295" i="37"/>
  <c r="G296" i="37"/>
  <c r="G297" i="37"/>
  <c r="G298" i="37"/>
  <c r="G299" i="37"/>
  <c r="G300" i="37"/>
  <c r="G301" i="37"/>
  <c r="G302" i="37"/>
  <c r="G303" i="37"/>
  <c r="G304" i="37"/>
  <c r="G305" i="37"/>
  <c r="G306" i="37"/>
  <c r="G307" i="37"/>
  <c r="G308" i="37"/>
  <c r="G309" i="37"/>
  <c r="G310" i="37"/>
  <c r="G311" i="37"/>
  <c r="G312" i="37"/>
  <c r="G313" i="37"/>
  <c r="G314" i="37"/>
  <c r="G315" i="37"/>
  <c r="G316" i="37"/>
  <c r="G317" i="37"/>
  <c r="G318" i="37"/>
  <c r="G319" i="37"/>
  <c r="G320" i="37"/>
  <c r="G321" i="37"/>
  <c r="G322" i="37"/>
  <c r="G323" i="37"/>
  <c r="G324" i="37"/>
  <c r="G325" i="37"/>
  <c r="G326" i="37"/>
  <c r="G327" i="37"/>
  <c r="G328" i="37"/>
  <c r="G329" i="37"/>
  <c r="G330" i="37"/>
  <c r="G331" i="37"/>
  <c r="G332" i="37"/>
  <c r="G333" i="37"/>
  <c r="G334" i="37"/>
  <c r="G335" i="37"/>
  <c r="G336" i="37"/>
  <c r="G337" i="37"/>
  <c r="G338" i="37"/>
  <c r="G339" i="37"/>
  <c r="G340" i="37"/>
  <c r="G341" i="37"/>
  <c r="G342" i="37"/>
  <c r="G343" i="37"/>
  <c r="G344" i="37"/>
  <c r="G345" i="37"/>
  <c r="G346" i="37"/>
  <c r="G347" i="37"/>
  <c r="G348" i="37"/>
  <c r="G349" i="37"/>
  <c r="G350" i="37"/>
  <c r="G351" i="37"/>
  <c r="G352" i="37"/>
  <c r="G353" i="37"/>
  <c r="G354" i="37"/>
  <c r="G355" i="37"/>
  <c r="G356" i="37"/>
  <c r="G357" i="37"/>
  <c r="G358" i="37"/>
  <c r="G359" i="37"/>
  <c r="G360" i="37"/>
  <c r="G361" i="37"/>
  <c r="G362" i="37"/>
  <c r="G363" i="37"/>
  <c r="G364" i="37"/>
  <c r="G365" i="37"/>
  <c r="G366" i="37"/>
  <c r="G367" i="37"/>
  <c r="G368" i="37"/>
  <c r="G369" i="37"/>
  <c r="G370" i="37"/>
  <c r="G371" i="37"/>
  <c r="G372" i="37"/>
  <c r="G373" i="37"/>
  <c r="G374" i="37"/>
  <c r="G375" i="37"/>
  <c r="G376" i="37"/>
  <c r="G377" i="37"/>
  <c r="G378" i="37"/>
  <c r="G379" i="37"/>
  <c r="G380" i="37"/>
  <c r="G381" i="37"/>
  <c r="G382" i="37"/>
  <c r="G383" i="37"/>
  <c r="G384" i="37"/>
  <c r="G385" i="37"/>
  <c r="G386" i="37"/>
  <c r="G387" i="37"/>
  <c r="G388" i="37"/>
  <c r="G389" i="37"/>
  <c r="G390" i="37"/>
  <c r="G391" i="37"/>
  <c r="G392" i="37"/>
  <c r="G393" i="37"/>
  <c r="G394" i="37"/>
  <c r="G395" i="37" s="1"/>
  <c r="C3" i="50" s="1"/>
  <c r="F9" i="35" l="1"/>
  <c r="G5" i="35"/>
  <c r="H5" i="35" s="1"/>
  <c r="H7" i="35"/>
  <c r="H6" i="35"/>
  <c r="H8" i="35"/>
  <c r="G4" i="35"/>
  <c r="G9" i="35" s="1"/>
  <c r="F9" i="34"/>
  <c r="G5" i="34"/>
  <c r="H5" i="34" s="1"/>
  <c r="H7" i="34"/>
  <c r="H6" i="34"/>
  <c r="H8" i="34"/>
  <c r="G4" i="34"/>
  <c r="G9" i="34" s="1"/>
  <c r="F9" i="33"/>
  <c r="G5" i="33"/>
  <c r="H5" i="33" s="1"/>
  <c r="H7" i="33"/>
  <c r="H6" i="33"/>
  <c r="H8" i="33"/>
  <c r="G4" i="33"/>
  <c r="G9" i="33" s="1"/>
  <c r="F9" i="32"/>
  <c r="G5" i="32"/>
  <c r="H5" i="32" s="1"/>
  <c r="H7" i="32"/>
  <c r="H6" i="32"/>
  <c r="H8" i="32"/>
  <c r="G4" i="32"/>
  <c r="G9" i="32" s="1"/>
  <c r="F9" i="31"/>
  <c r="G5" i="31"/>
  <c r="H5" i="31" s="1"/>
  <c r="H7" i="31"/>
  <c r="H6" i="31"/>
  <c r="H8" i="31"/>
  <c r="G4" i="31"/>
  <c r="G9" i="31" s="1"/>
  <c r="F9" i="30"/>
  <c r="G5" i="30"/>
  <c r="H5" i="30" s="1"/>
  <c r="H7" i="30"/>
  <c r="H6" i="30"/>
  <c r="H8" i="30"/>
  <c r="G4" i="30"/>
  <c r="G9" i="30" s="1"/>
  <c r="F9" i="29"/>
  <c r="G5" i="29"/>
  <c r="H5" i="29" s="1"/>
  <c r="H7" i="29"/>
  <c r="H6" i="29"/>
  <c r="H8" i="29"/>
  <c r="G4" i="29"/>
  <c r="G9" i="29" s="1"/>
  <c r="F9" i="47"/>
  <c r="G5" i="47"/>
  <c r="H5" i="47" s="1"/>
  <c r="H7" i="47"/>
  <c r="H6" i="47"/>
  <c r="H8" i="47"/>
  <c r="G4" i="47"/>
  <c r="G9" i="47" s="1"/>
  <c r="F9" i="21"/>
  <c r="G5" i="21"/>
  <c r="H5" i="21" s="1"/>
  <c r="H7" i="21"/>
  <c r="H6" i="21"/>
  <c r="H8" i="21"/>
  <c r="G4" i="21"/>
  <c r="G9" i="21" s="1"/>
  <c r="F9" i="23"/>
  <c r="G5" i="23"/>
  <c r="H5" i="23" s="1"/>
  <c r="H7" i="23"/>
  <c r="H6" i="23"/>
  <c r="H8" i="23"/>
  <c r="G4" i="23"/>
  <c r="G9" i="23" s="1"/>
  <c r="F9" i="45"/>
  <c r="G5" i="45"/>
  <c r="H5" i="45" s="1"/>
  <c r="H7" i="45"/>
  <c r="H6" i="45"/>
  <c r="H8" i="45"/>
  <c r="G4" i="45"/>
  <c r="G9" i="45" s="1"/>
  <c r="F9" i="6"/>
  <c r="G5" i="6"/>
  <c r="H5" i="6" s="1"/>
  <c r="H7" i="6"/>
  <c r="H6" i="6"/>
  <c r="H8" i="6"/>
  <c r="G4" i="6"/>
  <c r="G9" i="6" s="1"/>
  <c r="F9" i="7"/>
  <c r="G5" i="7"/>
  <c r="H5" i="7" s="1"/>
  <c r="H7" i="7"/>
  <c r="H6" i="7"/>
  <c r="H8" i="7"/>
  <c r="G4" i="7"/>
  <c r="G9" i="7" s="1"/>
  <c r="F10" i="41"/>
  <c r="G6" i="41"/>
  <c r="H6" i="41" s="1"/>
  <c r="H8" i="41"/>
  <c r="H7" i="41"/>
  <c r="H9" i="41"/>
  <c r="G5" i="41"/>
  <c r="G10" i="41" s="1"/>
  <c r="F10" i="49"/>
  <c r="G6" i="49"/>
  <c r="H6" i="49" s="1"/>
  <c r="H8" i="49"/>
  <c r="H7" i="49"/>
  <c r="H9" i="49"/>
  <c r="G5" i="49"/>
  <c r="G10" i="49" s="1"/>
  <c r="F9" i="42"/>
  <c r="G5" i="42"/>
  <c r="H5" i="42" s="1"/>
  <c r="H7" i="42"/>
  <c r="H6" i="42"/>
  <c r="H8" i="42"/>
  <c r="G4" i="42"/>
  <c r="G9" i="42" s="1"/>
  <c r="F10" i="48"/>
  <c r="G6" i="48"/>
  <c r="H6" i="48" s="1"/>
  <c r="H8" i="48"/>
  <c r="H7" i="48"/>
  <c r="H9" i="48"/>
  <c r="G5" i="48"/>
  <c r="G10" i="48" s="1"/>
  <c r="H6" i="44"/>
  <c r="H8" i="44"/>
  <c r="G4" i="44"/>
  <c r="G9" i="44" s="1"/>
  <c r="F8" i="18"/>
  <c r="G4" i="18"/>
  <c r="H4" i="18" s="1"/>
  <c r="H6" i="18"/>
  <c r="H5" i="18"/>
  <c r="H7" i="18"/>
  <c r="G3" i="18"/>
  <c r="G8" i="18" s="1"/>
  <c r="F8" i="38"/>
  <c r="G4" i="38"/>
  <c r="H4" i="38" s="1"/>
  <c r="H6" i="38"/>
  <c r="H5" i="38"/>
  <c r="H7" i="38"/>
  <c r="G3" i="38"/>
  <c r="G8" i="38" s="1"/>
  <c r="F10" i="43"/>
  <c r="G6" i="43"/>
  <c r="H6" i="43" s="1"/>
  <c r="H8" i="43"/>
  <c r="H7" i="43"/>
  <c r="H9" i="43"/>
  <c r="G5" i="43"/>
  <c r="G10" i="43" s="1"/>
  <c r="F8" i="25"/>
  <c r="G4" i="25"/>
  <c r="H4" i="25" s="1"/>
  <c r="H6" i="25"/>
  <c r="H5" i="25"/>
  <c r="H7" i="25"/>
  <c r="G3" i="25"/>
  <c r="G8" i="25" s="1"/>
  <c r="F8" i="16"/>
  <c r="G4" i="16"/>
  <c r="H4" i="16" s="1"/>
  <c r="H6" i="16"/>
  <c r="H5" i="16"/>
  <c r="H7" i="16"/>
  <c r="G3" i="16"/>
  <c r="G8" i="16" s="1"/>
  <c r="F8" i="14"/>
  <c r="G4" i="14"/>
  <c r="H4" i="14" s="1"/>
  <c r="H6" i="14"/>
  <c r="H5" i="14"/>
  <c r="H7" i="14"/>
  <c r="G3" i="14"/>
  <c r="G8" i="14" s="1"/>
  <c r="F8" i="24"/>
  <c r="G4" i="24"/>
  <c r="H4" i="24" s="1"/>
  <c r="H6" i="24"/>
  <c r="H5" i="24"/>
  <c r="H7" i="24"/>
  <c r="G3" i="24"/>
  <c r="G8" i="24" s="1"/>
  <c r="F8" i="40"/>
  <c r="G4" i="40"/>
  <c r="H4" i="40" s="1"/>
  <c r="H6" i="40"/>
  <c r="H5" i="40"/>
  <c r="H7" i="40"/>
  <c r="G3" i="40"/>
  <c r="G8" i="40" s="1"/>
  <c r="F8" i="46"/>
  <c r="G4" i="46"/>
  <c r="H4" i="46" s="1"/>
  <c r="H6" i="46"/>
  <c r="H5" i="46"/>
  <c r="H7" i="46"/>
  <c r="G3" i="46"/>
  <c r="G8" i="46" s="1"/>
  <c r="F8" i="39"/>
  <c r="G4" i="39"/>
  <c r="H4" i="39" s="1"/>
  <c r="H6" i="39"/>
  <c r="H5" i="39"/>
  <c r="H7" i="39"/>
  <c r="G3" i="39"/>
  <c r="G8" i="39" s="1"/>
  <c r="F8" i="9"/>
  <c r="G4" i="9"/>
  <c r="H4" i="9" s="1"/>
  <c r="H6" i="9"/>
  <c r="H5" i="9"/>
  <c r="H7" i="9"/>
  <c r="G3" i="9"/>
  <c r="G8" i="9" s="1"/>
  <c r="F8" i="11"/>
  <c r="C4" i="50" s="1"/>
  <c r="C34" i="50" s="1"/>
  <c r="G4" i="11"/>
  <c r="H4" i="11" s="1"/>
  <c r="H6" i="11"/>
  <c r="H5" i="11"/>
  <c r="H7" i="11"/>
  <c r="G3" i="11"/>
  <c r="G8" i="11" s="1"/>
  <c r="D4" i="50" s="1"/>
  <c r="G396" i="37"/>
  <c r="G397" i="37" l="1"/>
  <c r="E3" i="50" s="1"/>
  <c r="D3" i="50"/>
  <c r="D34" i="50" s="1"/>
  <c r="H4" i="35"/>
  <c r="H9" i="35" s="1"/>
  <c r="H4" i="34"/>
  <c r="H9" i="34" s="1"/>
  <c r="H4" i="33"/>
  <c r="H9" i="33"/>
  <c r="H4" i="32"/>
  <c r="H9" i="32" s="1"/>
  <c r="H4" i="31"/>
  <c r="H9" i="31" s="1"/>
  <c r="H4" i="30"/>
  <c r="H9" i="30" s="1"/>
  <c r="H4" i="29"/>
  <c r="H9" i="29" s="1"/>
  <c r="H4" i="47"/>
  <c r="H9" i="47" s="1"/>
  <c r="H4" i="21"/>
  <c r="H9" i="21" s="1"/>
  <c r="H4" i="23"/>
  <c r="H9" i="23"/>
  <c r="H4" i="45"/>
  <c r="H9" i="45" s="1"/>
  <c r="H4" i="6"/>
  <c r="H9" i="6" s="1"/>
  <c r="H4" i="7"/>
  <c r="H9" i="7" s="1"/>
  <c r="H5" i="41"/>
  <c r="H10" i="41" s="1"/>
  <c r="H5" i="49"/>
  <c r="H10" i="49" s="1"/>
  <c r="H4" i="42"/>
  <c r="H9" i="42" s="1"/>
  <c r="H5" i="48"/>
  <c r="H10" i="48" s="1"/>
  <c r="H4" i="44"/>
  <c r="H9" i="44" s="1"/>
  <c r="H3" i="18"/>
  <c r="H8" i="18" s="1"/>
  <c r="H3" i="38"/>
  <c r="H8" i="38" s="1"/>
  <c r="H5" i="43"/>
  <c r="H10" i="43" s="1"/>
  <c r="H3" i="25"/>
  <c r="H8" i="25" s="1"/>
  <c r="H3" i="16"/>
  <c r="H8" i="16" s="1"/>
  <c r="H3" i="14"/>
  <c r="H8" i="14" s="1"/>
  <c r="H3" i="24"/>
  <c r="H8" i="24" s="1"/>
  <c r="H3" i="40"/>
  <c r="H8" i="40" s="1"/>
  <c r="H3" i="46"/>
  <c r="H8" i="46"/>
  <c r="H3" i="39"/>
  <c r="H8" i="39"/>
  <c r="H3" i="9"/>
  <c r="H8" i="9"/>
  <c r="H3" i="11"/>
  <c r="H8" i="11" s="1"/>
  <c r="E4" i="50" s="1"/>
  <c r="E34" i="50" l="1"/>
</calcChain>
</file>

<file path=xl/sharedStrings.xml><?xml version="1.0" encoding="utf-8"?>
<sst xmlns="http://schemas.openxmlformats.org/spreadsheetml/2006/main" count="1554" uniqueCount="929">
  <si>
    <t>Α/Α</t>
  </si>
  <si>
    <t xml:space="preserve">ΠΟΣΟΤΗΤΑ </t>
  </si>
  <si>
    <t>ΤΙΜΗ ΜΟΝΑΔΑΣ</t>
  </si>
  <si>
    <t>ΚΟΣΤΟΣ</t>
  </si>
  <si>
    <t>ΦΠΑ</t>
  </si>
  <si>
    <t>ΣΥΝΟΛΙΚΟ ΚΟΣΤΟΣ</t>
  </si>
  <si>
    <t>ΣΥΝΟΛΟ</t>
  </si>
  <si>
    <t>ΚΑΤΗΓΟΡΙΑ ΔΑΠΑΝΗΣ</t>
  </si>
  <si>
    <t>ΕΙΔΟΣ ΕΡΓΑΣΙΑΣ</t>
  </si>
  <si>
    <t>Μ.Μ.</t>
  </si>
  <si>
    <t>ΠΟΣΟΤΗΤΑ</t>
  </si>
  <si>
    <t>τεμ</t>
  </si>
  <si>
    <t>Άοπλο σκυρόδεμα δαπέδων</t>
  </si>
  <si>
    <t>μ.μ.</t>
  </si>
  <si>
    <t>Τοίχοι γυψοσανίδων απλοί</t>
  </si>
  <si>
    <t xml:space="preserve">Αρμολογήματα ακατέργαστων όψεων λιθοδομών  </t>
  </si>
  <si>
    <t>μ.μ</t>
  </si>
  <si>
    <t>Πόρτες πρεσσαριστές κοινές</t>
  </si>
  <si>
    <t>Πόρτες ραμποτέ ή ταμπλαδωτές από MDF</t>
  </si>
  <si>
    <t>Εξώθυρες καρφωτές περαστές από ξύλο καστανιά</t>
  </si>
  <si>
    <t xml:space="preserve">Υαλοστάσια και εξωστόθυρες από ξύλο καστανιάς </t>
  </si>
  <si>
    <t>Υαλοστάσια από σουηδική ξυλεία</t>
  </si>
  <si>
    <t xml:space="preserve">Σκούρα από σουηδική ξυλεία </t>
  </si>
  <si>
    <t>Σιδερένιες πόρτες</t>
  </si>
  <si>
    <t>Σιδερένια παράθυρα</t>
  </si>
  <si>
    <t xml:space="preserve">Bιτρίνες αλουμινίου </t>
  </si>
  <si>
    <t>Ντουλάπια κουζίνας κοινά</t>
  </si>
  <si>
    <t>Ντουλάπια κουζίνας από συμπαγή ξυλεία</t>
  </si>
  <si>
    <t>Επένδυση οροφής με λεπτοσανίδες πλήρης</t>
  </si>
  <si>
    <t>Επικεράμωση πλάκας σκυροδέματος</t>
  </si>
  <si>
    <t>ΧΡΩΜΑΤΙΣΜΟΙ</t>
  </si>
  <si>
    <t>Πλαστικά σπατουλαριστά</t>
  </si>
  <si>
    <t>Τσιμεντοχρώματα</t>
  </si>
  <si>
    <t xml:space="preserve">Βερνικοχρωματισμός ξύλινων επιφανειών </t>
  </si>
  <si>
    <t>μ2</t>
  </si>
  <si>
    <t>ΠΕΡΙΓΡΑΦΗ ΔΑΠΑΝΗΣ</t>
  </si>
  <si>
    <t xml:space="preserve">Μ.Μ. </t>
  </si>
  <si>
    <t>ΤΙΜΗ ΜΟΝΑΔΟΣ ΧΩΡΙΣ ΦΠΑ</t>
  </si>
  <si>
    <t>1.1</t>
  </si>
  <si>
    <t>Κατ' αποκ.</t>
  </si>
  <si>
    <t>1.2</t>
  </si>
  <si>
    <r>
      <t>μ</t>
    </r>
    <r>
      <rPr>
        <vertAlign val="superscript"/>
        <sz val="10"/>
        <rFont val="Calibri"/>
        <family val="2"/>
        <charset val="161"/>
        <scheme val="minor"/>
      </rPr>
      <t>2</t>
    </r>
  </si>
  <si>
    <t>ΠΕΡΙΦΡΑΞΕΙΣ</t>
  </si>
  <si>
    <t>2.1</t>
  </si>
  <si>
    <t>Περίφραξη συμπαγής με σίτα (1,00m beton)</t>
  </si>
  <si>
    <t>2.2</t>
  </si>
  <si>
    <t>Περίφραξη με σενάζ (20cm σκυροδέματος), σίτα και πάσσαλοι</t>
  </si>
  <si>
    <t>2.3</t>
  </si>
  <si>
    <t>Ξύλινη περίφραξη</t>
  </si>
  <si>
    <t>2.4</t>
  </si>
  <si>
    <t>Περίφραξη με σίτα και πασσάλους</t>
  </si>
  <si>
    <t>ΕΣΩΤΕΡΙΚΗ ΔΙΑΜΟΡΦΩΣΗ ΑΥΛΕΙΟΥ ΧΩΡΟΥ</t>
  </si>
  <si>
    <t>3.1</t>
  </si>
  <si>
    <t>Εσωτερική οδοποία (υπόβαση 10 εκ. αμμοχάλλικο + βάση 5 εκ. 3Α)</t>
  </si>
  <si>
    <t>3.2</t>
  </si>
  <si>
    <t>Κατασκευή στρώσης άμμου-σκύρων μεταβλητού πάχους</t>
  </si>
  <si>
    <t>3.3</t>
  </si>
  <si>
    <t>Ασφαλτόστρωση A265 με ασφαλτική προεπάλειψη</t>
  </si>
  <si>
    <t>3.4</t>
  </si>
  <si>
    <t>Ισοπεδώσεις-διαμορφώσεις</t>
  </si>
  <si>
    <t>3.5</t>
  </si>
  <si>
    <t>Διαμόρφωση χώρου με 3Α</t>
  </si>
  <si>
    <t>3.6</t>
  </si>
  <si>
    <t>Πλακοστρώσεις με λίθινες ακανόνιστες πλάκες αίθριου χώρου τοπικής προέλευσης</t>
  </si>
  <si>
    <t>3.7</t>
  </si>
  <si>
    <t>Κράσπεδα από σκυρόδεμα</t>
  </si>
  <si>
    <t>3.8</t>
  </si>
  <si>
    <t>Επίστρωση με απλό κυβόλιθο</t>
  </si>
  <si>
    <t>3.9</t>
  </si>
  <si>
    <t>Επιστρώσεις δαπέδων με κυβόλιθους από γρανίτη, υπόστρωμα τσιμέντου και πλέγμα</t>
  </si>
  <si>
    <t>3.10</t>
  </si>
  <si>
    <t>Πλάκες πεζοδρομίου 40x40 εκ</t>
  </si>
  <si>
    <t>3.11</t>
  </si>
  <si>
    <t>Διαμόρφωση σταμπωτών δαπέδων εξωτερικών χώρων</t>
  </si>
  <si>
    <t>3.12</t>
  </si>
  <si>
    <t>3.13</t>
  </si>
  <si>
    <t>Σταθεροποιημένα χωμάτινα δάπεδα τύπου κουρασάνι</t>
  </si>
  <si>
    <t>3.14</t>
  </si>
  <si>
    <t>Επίστρωση με χυτό βοτσαλωτό δάπεδο</t>
  </si>
  <si>
    <t>Διάστρωση υπαίθριου χώρου με χαλίκι</t>
  </si>
  <si>
    <t>ΧΩΜΑΤΟΥΡΓΙΚΕΣ ΕΡΓΑΣΙΕΣ</t>
  </si>
  <si>
    <t>4.1</t>
  </si>
  <si>
    <t>Ανόρυξη φρεάτων</t>
  </si>
  <si>
    <t>μ3</t>
  </si>
  <si>
    <t>4.2</t>
  </si>
  <si>
    <t>Γενικές εκσκαφές γαιώδεις- ημιβραχώδεις χωρίς μηχανικά μέσα</t>
  </si>
  <si>
    <t>4.3</t>
  </si>
  <si>
    <t>Στραγγιστήρια με διάτρητους σωλήνες D 100 mm</t>
  </si>
  <si>
    <t>μμ</t>
  </si>
  <si>
    <t>4.4</t>
  </si>
  <si>
    <t>Στραγγιστήρια με διάτρητους σωλήνες D 140 mm</t>
  </si>
  <si>
    <t>4.5</t>
  </si>
  <si>
    <t>Στραγγιστήρια με διάτρητους σωλήνες D 160 mm</t>
  </si>
  <si>
    <t>4.6</t>
  </si>
  <si>
    <t>Στραγγιστήρια με διάτρητους σωλήνες D 200 mm</t>
  </si>
  <si>
    <t>4.7</t>
  </si>
  <si>
    <t>Γενικές εκσκαφές βραχώδεις χωρίς μηχανικά μέσα</t>
  </si>
  <si>
    <t>4.8</t>
  </si>
  <si>
    <t>Επιχώσεις και εξυγιαντικές στρώσεις με προϊόντα εκσκαφής</t>
  </si>
  <si>
    <t>4.9</t>
  </si>
  <si>
    <t>Ειδικές επιχώσεις</t>
  </si>
  <si>
    <t>4.10</t>
  </si>
  <si>
    <t>Συμπυκνώσεις</t>
  </si>
  <si>
    <t>4.11</t>
  </si>
  <si>
    <t>Εκσκαφή θεμελίων και τάφρων με χρήση μηχανικών μέσων σε γαιώδη – ημιβραχώδη εδάφη</t>
  </si>
  <si>
    <t>4.12</t>
  </si>
  <si>
    <t>Εκσκαφές θεμελίων και τάφρων βραχώδεις με μηχανικά μέσα</t>
  </si>
  <si>
    <t>4.13</t>
  </si>
  <si>
    <t>Λιθοπληρώσεις τάφρων και στραγγιστηρίων</t>
  </si>
  <si>
    <t>4.14</t>
  </si>
  <si>
    <t>Εξυγιαντικές στρώσεις με θραυστό υλικό λατομείου</t>
  </si>
  <si>
    <t>4.15</t>
  </si>
  <si>
    <t>Εκθάμνωση εδάφους</t>
  </si>
  <si>
    <t>ΚΑΘΑΙΡΕΣΕΙΣ - ΑΠΟΞΗΛΩΣΕΙΣ</t>
  </si>
  <si>
    <t>5.1</t>
  </si>
  <si>
    <t>Καθαίρεση πλινθοδομής με αποκομιδή μπαζών</t>
  </si>
  <si>
    <t>5.2</t>
  </si>
  <si>
    <t>Αποξήλωση επένδυσης τοίχων ή οροφών από γυψοσανίδα με αποκομιδή μπαζών</t>
  </si>
  <si>
    <t>5.3</t>
  </si>
  <si>
    <t>Καθαιρέσεις αόπλου σκυροδέματος με αποκομιδή μπαζών</t>
  </si>
  <si>
    <t>5.4</t>
  </si>
  <si>
    <t>Καθαιρέσεις οπλισμένου σκυροδέματος με αποκομιδή μπαζών</t>
  </si>
  <si>
    <t>5.5</t>
  </si>
  <si>
    <t>Αδιατάρακτη κοπή οπλισμένου σκυροδέματος</t>
  </si>
  <si>
    <t>5.6</t>
  </si>
  <si>
    <t>Καθαιρέσεις επιχρισμάτων με προσοχή για αποκάλυψη λιθοδομής</t>
  </si>
  <si>
    <t>5.7</t>
  </si>
  <si>
    <t>Καθαιρέσεις επιχρισμάτων χωρίς προσοχή</t>
  </si>
  <si>
    <t>5.8</t>
  </si>
  <si>
    <t xml:space="preserve">Καθαιρέσεις τοίχων διά τη διαμόρφωση θυρών </t>
  </si>
  <si>
    <t>5.9</t>
  </si>
  <si>
    <t>Καθαιρέσεις ξύλινων ή σιδηρών θυρών και παραθύρων</t>
  </si>
  <si>
    <t>5.10</t>
  </si>
  <si>
    <t>Καθαίρεση λιθοδομής</t>
  </si>
  <si>
    <t>5.11</t>
  </si>
  <si>
    <t>Καθαίρεση δαπέδων εκ πλακιδίων παντός τύπου και οποιαδήποτε πάχους</t>
  </si>
  <si>
    <t>5.12</t>
  </si>
  <si>
    <t>Αποξήλωση ξυλίνων δαπέδων ή επενδύσεων</t>
  </si>
  <si>
    <t>5.13</t>
  </si>
  <si>
    <t>Καθαίρεση επικεράμωσης με προσοχή</t>
  </si>
  <si>
    <t>5.14</t>
  </si>
  <si>
    <t>Καθαίρεση φέροντος οργανισμού ξύλινης στέγης</t>
  </si>
  <si>
    <t>5.15</t>
  </si>
  <si>
    <t>Καθαίρεση επικεράμωσης (χωρίς προσοχή για ακέραια κομμάτια)</t>
  </si>
  <si>
    <t>5.16</t>
  </si>
  <si>
    <t>Καθαίρεση ψευδοροφών κάθε τύπου</t>
  </si>
  <si>
    <r>
      <t>μ</t>
    </r>
    <r>
      <rPr>
        <vertAlign val="superscript"/>
        <sz val="10"/>
        <rFont val="Calibri"/>
        <family val="2"/>
        <charset val="161"/>
        <scheme val="minor"/>
      </rPr>
      <t>2</t>
    </r>
    <r>
      <rPr>
        <sz val="10"/>
        <rFont val="Calibri"/>
        <family val="2"/>
        <charset val="161"/>
        <scheme val="minor"/>
      </rPr>
      <t> </t>
    </r>
  </si>
  <si>
    <t>5.17</t>
  </si>
  <si>
    <t>Καθαίρεση αρμολογημάτων λιθοδομής μέχρι βάθους 5εκ και αποκομιδή</t>
  </si>
  <si>
    <t>5.18</t>
  </si>
  <si>
    <t>Αφαίρεση του υλικού πληρώσεως εξωραχίων θολωτών κατασκευών</t>
  </si>
  <si>
    <t>ΣΚΥΡΟΔΕΜΑΤΑ</t>
  </si>
  <si>
    <t xml:space="preserve">Οπλισμένο σκυρόδεμα    </t>
  </si>
  <si>
    <t>6.1</t>
  </si>
  <si>
    <t xml:space="preserve">Οπλισμένο σκυρόδεμα C20/25 (Ορεινές και απομακρυσμένες περιοχές) </t>
  </si>
  <si>
    <t>6.2</t>
  </si>
  <si>
    <t xml:space="preserve">Οπλισμένο σκυρόδεμα C20/25 (Πεδινές και προσβάσιμες περιοχές) </t>
  </si>
  <si>
    <t>6.3</t>
  </si>
  <si>
    <t xml:space="preserve">Άοπλο σκυρόδεμα δαπέδων (Ορεινές και απομακρυσμένες περιοχές) </t>
  </si>
  <si>
    <t>6.4</t>
  </si>
  <si>
    <t xml:space="preserve">Άοπλο σκυρόδεμα δαπέδων (Πεδινές και προσβάσιμες περιοχές) </t>
  </si>
  <si>
    <t>Λοιπά Σκυροδέματα</t>
  </si>
  <si>
    <t>6.5</t>
  </si>
  <si>
    <t xml:space="preserve"> Εξισωτικές στρώσεις </t>
  </si>
  <si>
    <t>6.6</t>
  </si>
  <si>
    <t xml:space="preserve">Επιφάνειες εμφανούς σκυροδέματος </t>
  </si>
  <si>
    <t>Σενάζ και αγκυρώσεις</t>
  </si>
  <si>
    <t>6.7</t>
  </si>
  <si>
    <t>Γραμμικά διαζώματα (σενάζ) δρομικών τοίχων</t>
  </si>
  <si>
    <t>6.8</t>
  </si>
  <si>
    <t>Γραμμικά διαζώματα (σενάζ) μπατικών τοίχων</t>
  </si>
  <si>
    <t>6.9</t>
  </si>
  <si>
    <t>Γραμμικά διαζώματα (σενάζ) λιθοδομών &gt; 50 εκ</t>
  </si>
  <si>
    <t>6.10</t>
  </si>
  <si>
    <t>Αγκυρώσεις τοιχοδομών στον φέροντα οργανισμό με γαλβανισμένα ή ανοξείδωτα μεταλλικά στοιχεία</t>
  </si>
  <si>
    <t xml:space="preserve">Ελαφρά οπλισμένο σκυρόδερμα </t>
  </si>
  <si>
    <t>6.11</t>
  </si>
  <si>
    <t xml:space="preserve">Ελαφρά οπλισμένο σκυρόδερμα (με πλέγμα) (Ορεινές και απομακρυσμένες περιοχές) </t>
  </si>
  <si>
    <t>6.12</t>
  </si>
  <si>
    <t xml:space="preserve">Ελαφρά οπλισμένο σκυρόδερμα (με πλέγμα) (Πεδινές και προσβάσιμες περιοχές) </t>
  </si>
  <si>
    <t>6.13</t>
  </si>
  <si>
    <t xml:space="preserve">Γαρμπιλομπετόν </t>
  </si>
  <si>
    <t>Μανδύες σκυροδέματος και τσιμεντενέσεις</t>
  </si>
  <si>
    <t>6.14</t>
  </si>
  <si>
    <t>Οπλισμένος μανδύας από έγχυτο σκυρόδεμα</t>
  </si>
  <si>
    <t>6.15</t>
  </si>
  <si>
    <t>Ελαφρά Οπλισμένος μανδύας από έγχυτο σκυρόδεμα</t>
  </si>
  <si>
    <t>6.16</t>
  </si>
  <si>
    <t>Μανδύας εκτοξευομένου σκυροδέματος πάχους μέχρι 7cm (GUNITE) σε 2 στρώσεις συμπ. του οπλισμού και τυχόν ικριωμάτων</t>
  </si>
  <si>
    <t>6.17</t>
  </si>
  <si>
    <t>Μανδύας εκτοξευομένου σκυροδέματος πάχους μέχρι 10cm (GUNITE) σε 2 στρώσεις συμπ. του οπλισμού και τυχόν ικριωμάτων</t>
  </si>
  <si>
    <t>6.18</t>
  </si>
  <si>
    <t>Εφαρμογή τσιμεντενέσεων με υλικά</t>
  </si>
  <si>
    <t>6.19</t>
  </si>
  <si>
    <t>Ένεμα σταθερής σύνθεσης σε λιθοδομή με υδραυλική άσβεστο.</t>
  </si>
  <si>
    <t>λιτ</t>
  </si>
  <si>
    <t>ΤΟΙΧΟΠΟΙΙΕΣ - ΛΙΘΟΔΟΜΕΣ</t>
  </si>
  <si>
    <t>Λιθοδομές</t>
  </si>
  <si>
    <t>7.1</t>
  </si>
  <si>
    <t>Λιθοδομές με κοινούς λίθους μιας όψης</t>
  </si>
  <si>
    <t>7.2</t>
  </si>
  <si>
    <t>Λιθοδομές με κοινούς λίθους δύο όψεων (ντόπιοι λίθοι)</t>
  </si>
  <si>
    <t>7.3</t>
  </si>
  <si>
    <t>Λιθοδομές με λαξευτούς λίθους μιας όψης</t>
  </si>
  <si>
    <t>7.4</t>
  </si>
  <si>
    <t>Λιθοδομές με λαξευτούς λίθους δύο όψεων (ντόπιοι λίθοι)</t>
  </si>
  <si>
    <t>7.5</t>
  </si>
  <si>
    <t>Λίθινο κλειδί συρραφής ρωγμών ή αρμών επαφής όψεως λιθοδομών</t>
  </si>
  <si>
    <t>7.6</t>
  </si>
  <si>
    <t>Λιθοδομές αψίδων ή θόλων</t>
  </si>
  <si>
    <t>7.7</t>
  </si>
  <si>
    <t>Προμήθεια και τοποθέτηση ελκυστήρα από δομικό χάλυβα κατάλληλης ποιότητας και διατομής γιατην περίσφυξη λιθοδομών.</t>
  </si>
  <si>
    <t>7.8</t>
  </si>
  <si>
    <t>Επισκευή ρηγματώσεων με επικόλληση σύνθετων υλικών (FRPs κτλ)</t>
  </si>
  <si>
    <t>7.9</t>
  </si>
  <si>
    <t>Αποκατάσταση ρωγμών τοιχοποιίας</t>
  </si>
  <si>
    <t>Διάφορα είδη</t>
  </si>
  <si>
    <t>8.1</t>
  </si>
  <si>
    <t>Οπτοπλινθοδομές δρομικές</t>
  </si>
  <si>
    <t>8.2</t>
  </si>
  <si>
    <t xml:space="preserve">Οπτοπλινθοδομές μπατικές </t>
  </si>
  <si>
    <t>8.3</t>
  </si>
  <si>
    <t>Πυρίμαχες ή Διακοσμητικές εμφανείς δρομικές πλινθοδομές με πυρότουβλο</t>
  </si>
  <si>
    <t>8.4</t>
  </si>
  <si>
    <t>Τοιχοποιία από ΑLPHA BOCK, YTONG 10 εκ</t>
  </si>
  <si>
    <t>8.5</t>
  </si>
  <si>
    <t>Τοιχοποιία από ΑLPHA BOCK,YTONG 25 εκ</t>
  </si>
  <si>
    <t>8.6</t>
  </si>
  <si>
    <t>Τοιχοποιία από τσιμεντοσανίδα</t>
  </si>
  <si>
    <t>8.7</t>
  </si>
  <si>
    <t>Τοιχοποιία από κοινό υαλότουβλο</t>
  </si>
  <si>
    <t>8.8</t>
  </si>
  <si>
    <t>Πλινθοδομές αψίδων ή θόλων</t>
  </si>
  <si>
    <t>8.9</t>
  </si>
  <si>
    <t>Επανατοποθέτηση αποσπασμένων τμημάτων στην αρχική ή άλλη θέση στο κτίριο</t>
  </si>
  <si>
    <t>Γυψοσανίδες</t>
  </si>
  <si>
    <t>9.1</t>
  </si>
  <si>
    <t>9.2</t>
  </si>
  <si>
    <t>Τοίχοι γυψοσανίδων από 2 πλευρές</t>
  </si>
  <si>
    <t>9.3</t>
  </si>
  <si>
    <t>Τοίχοι ανθυγρών γυψοσανίδων απλοί</t>
  </si>
  <si>
    <t>9.4</t>
  </si>
  <si>
    <t>Τοίχοι πυράντοχων γυψοσανίδων απλοί</t>
  </si>
  <si>
    <t>ΕΠΙΧΡΙΣΜΑΤΑ - ΑΡΜΟΛΟΓΗΜΑΤΑ</t>
  </si>
  <si>
    <t>10.1</t>
  </si>
  <si>
    <t>Ασβεστοκονιάματα τριπτά</t>
  </si>
  <si>
    <t>10.2</t>
  </si>
  <si>
    <t>Επιχρίσματα τριπτά ή πατητά με τσιμεντοκονίαμα με έγχρωμα αδρανή</t>
  </si>
  <si>
    <t>10.3</t>
  </si>
  <si>
    <t xml:space="preserve">Επιχρίσματα χωριάτικου τύπου </t>
  </si>
  <si>
    <t>10.4</t>
  </si>
  <si>
    <t xml:space="preserve">Θερμομονωτικό επίχρισμα </t>
  </si>
  <si>
    <t>10.5</t>
  </si>
  <si>
    <t xml:space="preserve">Έτοιμο επίχρισμα </t>
  </si>
  <si>
    <t>10.6</t>
  </si>
  <si>
    <t>10.7</t>
  </si>
  <si>
    <t xml:space="preserve">Αρμολογήματα ακατέργαστων όψεων λιθοδομών με υδραυλική άσβεστο </t>
  </si>
  <si>
    <t>10.8</t>
  </si>
  <si>
    <t>Ενισχυμένο επίχρισμα χωρίς δομικό πλέγμα</t>
  </si>
  <si>
    <t>10.9</t>
  </si>
  <si>
    <t>Ενισχυμένο επίχρισμα με δομικό πλέγμα</t>
  </si>
  <si>
    <t>10.10</t>
  </si>
  <si>
    <t>Γωνιόκρανα προστασίας κατακόρυφων ακμών επιχρισμάτων</t>
  </si>
  <si>
    <t>ΕΠΕΝΔΥΣΕΙΣ ΤΟΙΧΟΠΟΙΙΑΣ</t>
  </si>
  <si>
    <t>11.1</t>
  </si>
  <si>
    <t>Επένδυση με πλακίδια πορσελάνης</t>
  </si>
  <si>
    <t>11.2</t>
  </si>
  <si>
    <t xml:space="preserve">Επένδυση με κεραμικά πλακίδια </t>
  </si>
  <si>
    <t>11.3</t>
  </si>
  <si>
    <t>Επένδυση με λίθινες ακανόνιστες πλάκες</t>
  </si>
  <si>
    <t>11.4</t>
  </si>
  <si>
    <t>Επένδυση με λίθινες ορθογωνισμένες πλάκες</t>
  </si>
  <si>
    <t>11.5</t>
  </si>
  <si>
    <t xml:space="preserve">Επένδυση με πλάκες μαρμάρου </t>
  </si>
  <si>
    <t>11.6</t>
  </si>
  <si>
    <t xml:space="preserve">Επένδυση με πέτρα </t>
  </si>
  <si>
    <t>11.7</t>
  </si>
  <si>
    <t>Επένδυση με διακοσμητικό τούβλο</t>
  </si>
  <si>
    <t>11.8</t>
  </si>
  <si>
    <t>Επένδυση με ξύλο</t>
  </si>
  <si>
    <t>11.9</t>
  </si>
  <si>
    <t>Επένδυση με μελαμίνη</t>
  </si>
  <si>
    <t>11.10</t>
  </si>
  <si>
    <t>Επένδυση με ξυλεία τύπου DECK</t>
  </si>
  <si>
    <t>11.11</t>
  </si>
  <si>
    <t>Επένδυση με ETALBOND</t>
  </si>
  <si>
    <t>ΕΠΙΣΤΡΩΣΕΙΣ ΔΑΠΕΔΩΝ</t>
  </si>
  <si>
    <t>12.1</t>
  </si>
  <si>
    <t>Επίστρωση με χονδρόπλακες ακανόνιστου πάχους</t>
  </si>
  <si>
    <t>12.2</t>
  </si>
  <si>
    <t>Επίστρωση με χονδρόπλακες ορθογωνισμένες</t>
  </si>
  <si>
    <t>12.3</t>
  </si>
  <si>
    <t>Επίστρωση με λίθινες πλάκες (καρύστ. κλπ)</t>
  </si>
  <si>
    <t>12.4</t>
  </si>
  <si>
    <t xml:space="preserve">Επίστρωση με πλάκες μαρμάρου </t>
  </si>
  <si>
    <t>12.5</t>
  </si>
  <si>
    <t xml:space="preserve">Επίστρωση με πλακίδια κεραμικά ή πορσελάνης </t>
  </si>
  <si>
    <t>12.6</t>
  </si>
  <si>
    <t xml:space="preserve">Επίστρωση με λωρίδες μασίφ ξυλείας </t>
  </si>
  <si>
    <t>12.7</t>
  </si>
  <si>
    <t>Επίστρωση με λωρίδες ημιμασίφ ξυλείας</t>
  </si>
  <si>
    <t>12.8</t>
  </si>
  <si>
    <t>Δάπεδο ραμποτέ από ξυλεία τύπου Σουηδίας</t>
  </si>
  <si>
    <t>12.9</t>
  </si>
  <si>
    <t>Παρκέτο από λωρίδες δρύινες και τάκους από καρυδιά</t>
  </si>
  <si>
    <t>12.10</t>
  </si>
  <si>
    <t xml:space="preserve">Παρκέτο απλό κολητο από λωρίδες δρύινες </t>
  </si>
  <si>
    <t>12.11</t>
  </si>
  <si>
    <t>Βιομηχανικό δάπεδο απλό (σκόνη - λείανση)</t>
  </si>
  <si>
    <t>12.12</t>
  </si>
  <si>
    <t>Βιομηχανικό δάπεδο με επαλειφόμενη εποξειδική ρητίνη</t>
  </si>
  <si>
    <t>12.13</t>
  </si>
  <si>
    <t>Βιομηχανικό δάπεδο με επιπεδούμενη εποξειδική ρητίνη</t>
  </si>
  <si>
    <t>12.14</t>
  </si>
  <si>
    <t>Επιστρώσεις με τάπητα από PVC</t>
  </si>
  <si>
    <t>12.15</t>
  </si>
  <si>
    <t>Επιστρώσεις με μωσαϊκό λευκού τσιμέντου</t>
  </si>
  <si>
    <t>12.16</t>
  </si>
  <si>
    <t>Επιστρώσεις με τσιμεντοκονία</t>
  </si>
  <si>
    <t>12.17</t>
  </si>
  <si>
    <t>Επιστρώσεις με laminate πλήρης με υπόστρωμα</t>
  </si>
  <si>
    <t>12.18</t>
  </si>
  <si>
    <t>Επιστρώσεις με τσιμεντόπλακες</t>
  </si>
  <si>
    <t>12.19</t>
  </si>
  <si>
    <t>Επίστρωση με μωσαϊκό </t>
  </si>
  <si>
    <r>
      <t> μ</t>
    </r>
    <r>
      <rPr>
        <vertAlign val="superscript"/>
        <sz val="10"/>
        <rFont val="Calibri"/>
        <family val="2"/>
        <charset val="161"/>
        <scheme val="minor"/>
      </rPr>
      <t>2</t>
    </r>
  </si>
  <si>
    <t>12.20</t>
  </si>
  <si>
    <t>Eπίστρωση με ξυλεία τύπου DECK</t>
  </si>
  <si>
    <t>12.21</t>
  </si>
  <si>
    <t>Επιστρώσεις με πλάκες όδευσης τυφλών και ΑΜΕΑ</t>
  </si>
  <si>
    <t>ΚΟΥΦΩΜΑΤΑ - ΥΑΛΟΣΤΑΣΙΑ ΑΝΟΙΓΜΑΤΩΝ</t>
  </si>
  <si>
    <t>Ξύλινα ανοίγματα</t>
  </si>
  <si>
    <t>13.1</t>
  </si>
  <si>
    <t>13.2</t>
  </si>
  <si>
    <t>Πόρτες πρεσσαριστές με καπλαμά από συμπαγ. δρυ ή καρυδιά</t>
  </si>
  <si>
    <t>13.3</t>
  </si>
  <si>
    <t>13.4</t>
  </si>
  <si>
    <t>Πόρτες ραμποτέ ή ταμπλαδωτές από δρύ, καρυδιά κ.λπ.</t>
  </si>
  <si>
    <t>13.5</t>
  </si>
  <si>
    <t>Θύρες εξωτερικές ξύλινες μονόφυλλες χωρικού τύπου καρφωτές, από ξυλεία τύπου Σουηδίας Α’ ποιότητας</t>
  </si>
  <si>
    <t>13.6</t>
  </si>
  <si>
    <t>Θύρες εξωτερικές ξύλινες δίφυλλες χωρικού τύπου καρφωτές, από ξυλεία τύπου Σουηδίας Α’ ποιότητας</t>
  </si>
  <si>
    <t>13.7</t>
  </si>
  <si>
    <t>13.8</t>
  </si>
  <si>
    <t>13.9</t>
  </si>
  <si>
    <t>13.10</t>
  </si>
  <si>
    <t>Υαλοστάσια από ορενγκονταιν</t>
  </si>
  <si>
    <t>13.11</t>
  </si>
  <si>
    <t>13.12</t>
  </si>
  <si>
    <t>Σκούρα από ορεγκονταιν</t>
  </si>
  <si>
    <t>13.13</t>
  </si>
  <si>
    <t xml:space="preserve">Υαλοστάσια ξύλινα συνήθη, συρόμενα </t>
  </si>
  <si>
    <t>13.14</t>
  </si>
  <si>
    <t>Υαλοστάσια ξύλινα συνήθη, σταθερά</t>
  </si>
  <si>
    <t>13.15</t>
  </si>
  <si>
    <t>Υαλοστάσια συνήθη ξυλεία ειδικά (τοξωτά,καμπυλά κ.τ.λ) ανοιγόμενα</t>
  </si>
  <si>
    <t>13.16</t>
  </si>
  <si>
    <t>Παράθυρα και εξωστόθυρες γερμανικού τύπου</t>
  </si>
  <si>
    <t>13.17</t>
  </si>
  <si>
    <t>Εξώφυλλα γερμανικού τύπου από ξυλεία</t>
  </si>
  <si>
    <t>13.18</t>
  </si>
  <si>
    <t xml:space="preserve">Παντζούρια Ελληνικού τύπου από ξυλεία </t>
  </si>
  <si>
    <t>Σιδερένια Ανοίγματα</t>
  </si>
  <si>
    <t>14.1</t>
  </si>
  <si>
    <t>14.2</t>
  </si>
  <si>
    <t>Σιδερένιες πόρτες με διπλή λαμαρίνα</t>
  </si>
  <si>
    <t>14.3</t>
  </si>
  <si>
    <t>Ανοίγματα αλουμινίου ή PVC</t>
  </si>
  <si>
    <t>15.1</t>
  </si>
  <si>
    <t>Ανοιγόμενα-περιστρεφόμενα κουφώματα αλουμινίου με θερμοδιακοπή</t>
  </si>
  <si>
    <t>15.2</t>
  </si>
  <si>
    <t>Ανοιγόμενα κουφώματα αλουμινίου με ανάκληση και θερμοδιακοπή</t>
  </si>
  <si>
    <t>15.3</t>
  </si>
  <si>
    <t>Συρόμενα ή σταθερά υαλοστάσια αλουμινίου με θερμοδιακοπή</t>
  </si>
  <si>
    <t>15.4</t>
  </si>
  <si>
    <t>Υαλοστάσια αλουμινίου χωρίς θερμοδιακοπή</t>
  </si>
  <si>
    <t>15.5</t>
  </si>
  <si>
    <t xml:space="preserve">Μονόφυλλη πυράντοχη πόρτα Τ30 έως Τ90 πλήρως εξοπλισμένη </t>
  </si>
  <si>
    <t>15.6</t>
  </si>
  <si>
    <t>Δίφυλλη πυράντοχη πόρτα Τ30 έως Τ90 πλήρως εξοπλισμένη</t>
  </si>
  <si>
    <t>15.7</t>
  </si>
  <si>
    <t>Μονόφυλλη θωρακισμένη πόρτα πλήρως εξοπλισμένη</t>
  </si>
  <si>
    <t>15.8</t>
  </si>
  <si>
    <t>Δίφυλλη θωρακισμένη πόρτα πλήρως εξοπλισμένη</t>
  </si>
  <si>
    <t>15.9</t>
  </si>
  <si>
    <t>Συρόμενα-σταθερά υαλοστάσια PVC</t>
  </si>
  <si>
    <t>15.10</t>
  </si>
  <si>
    <t>Ανοιγόμενα κουφώματα PVC με ανάκληση</t>
  </si>
  <si>
    <t>15.11</t>
  </si>
  <si>
    <t>Παντζούρια PVC ανοιγόμενα- συρόμενα</t>
  </si>
  <si>
    <t>15.12</t>
  </si>
  <si>
    <t>Υαλοπίνακες απλοί</t>
  </si>
  <si>
    <t>15.13</t>
  </si>
  <si>
    <t>Υαλοπίνακες διπλοί θερμομονωτικοί</t>
  </si>
  <si>
    <t>15.14</t>
  </si>
  <si>
    <t xml:space="preserve">Υαλοπίνακες διπλοί θερμομονωτικοί με ενσωματομένο  καινοτομου/ενεργειακού προϊόντος </t>
  </si>
  <si>
    <t>15.15</t>
  </si>
  <si>
    <t>Υαλοπίνακες διπλοί Triplex ενεργειακοί</t>
  </si>
  <si>
    <t>15.16</t>
  </si>
  <si>
    <t xml:space="preserve">Υαλοπίνακες Triplex </t>
  </si>
  <si>
    <t>15.17</t>
  </si>
  <si>
    <t xml:space="preserve">Ανοιγόμενες-περιστρεφόμενες υαλόθυρες </t>
  </si>
  <si>
    <t>15.18</t>
  </si>
  <si>
    <t>Παντζούρια αλουμινίου ανοιγόμενα-συρόμενα</t>
  </si>
  <si>
    <t>15.19</t>
  </si>
  <si>
    <t>Μονόφυλλη θύρα αλουμινίου πλήρως εξοπλισμένες</t>
  </si>
  <si>
    <t>15.20</t>
  </si>
  <si>
    <t>Δίφυλλη πόρτα αλουμινίου πλήρως εξοπλισμένη</t>
  </si>
  <si>
    <t>15.21</t>
  </si>
  <si>
    <t xml:space="preserve">Κινητές σήτες αερισμού απλές </t>
  </si>
  <si>
    <t>15.22</t>
  </si>
  <si>
    <t>Κινητές σήτες αερισμού πλισέ</t>
  </si>
  <si>
    <t>15.23</t>
  </si>
  <si>
    <t>15.24</t>
  </si>
  <si>
    <t xml:space="preserve">Ρολά </t>
  </si>
  <si>
    <t>ΝΤΟΥΛΑΠΕΣ - ΡΑΦΙΑ - ΕΡΜΑΡΙΑ</t>
  </si>
  <si>
    <t>16.1</t>
  </si>
  <si>
    <t>Ντουλάπες κοινές (υπνοδωματίου)</t>
  </si>
  <si>
    <r>
      <t>μ</t>
    </r>
    <r>
      <rPr>
        <vertAlign val="superscript"/>
        <sz val="10"/>
        <rFont val="Calibri"/>
        <family val="2"/>
        <charset val="161"/>
        <scheme val="minor"/>
      </rPr>
      <t>2</t>
    </r>
    <r>
      <rPr>
        <sz val="10"/>
        <rFont val="Calibri"/>
        <family val="2"/>
        <charset val="161"/>
        <scheme val="minor"/>
      </rPr>
      <t xml:space="preserve"> όψης</t>
    </r>
  </si>
  <si>
    <t>16.2</t>
  </si>
  <si>
    <t>16.3</t>
  </si>
  <si>
    <t>Εντοιχισμένες ντουλάπες</t>
  </si>
  <si>
    <t>16.4</t>
  </si>
  <si>
    <t>16.5</t>
  </si>
  <si>
    <t>Ντουλάπια κουζίνας κοινά με φορμάικα ή καπλαμά</t>
  </si>
  <si>
    <t>16.6</t>
  </si>
  <si>
    <t>Φύλλα ερμαρίων ταμπλαδωτά</t>
  </si>
  <si>
    <t>16.7</t>
  </si>
  <si>
    <t>Φύλλα ερμαρίων πρεσσαριστά</t>
  </si>
  <si>
    <t>16.8</t>
  </si>
  <si>
    <t>Ράφια από λευκή ξυλεία</t>
  </si>
  <si>
    <t>16.9</t>
  </si>
  <si>
    <t>Ράφια ή χωρίσματα από μοριοσανίδες</t>
  </si>
  <si>
    <t>16.10</t>
  </si>
  <si>
    <t>Ράφια ή χωρίσματα από MDF</t>
  </si>
  <si>
    <t>16.11</t>
  </si>
  <si>
    <t>Ερμάρια μεγάλου ύψους, μή τυποποιημένα</t>
  </si>
  <si>
    <t>16.12</t>
  </si>
  <si>
    <t>Ερμάρια κουζίνας κρεμαστά επί τοίχου, μή τυποποιημένα</t>
  </si>
  <si>
    <t>16.13</t>
  </si>
  <si>
    <t>Ερμάρια κουζίνας επί δαπέδου μή τυποποιημένα</t>
  </si>
  <si>
    <t>16.14</t>
  </si>
  <si>
    <t>Συρτάρια επιφάνειας έως 0,20 m2</t>
  </si>
  <si>
    <t>16.15</t>
  </si>
  <si>
    <t xml:space="preserve">Τροχήλατες Προθήκες από ξυλεία μελαμίνης </t>
  </si>
  <si>
    <t>16.16</t>
  </si>
  <si>
    <t>Αδιάβροχος πάγκος κουζίνας πλάτους 50cm και πάχους τουλ.3cm από ΝΟΒΟΠΑΝ</t>
  </si>
  <si>
    <t>ΠΟΔΙΕΣ - ΠΡΕΚΙΑ</t>
  </si>
  <si>
    <t>17.1</t>
  </si>
  <si>
    <t xml:space="preserve"> Ποδιές, Κατώφλια,παραθ. μπαλκονιών με μάρμαρο</t>
  </si>
  <si>
    <t>17.2</t>
  </si>
  <si>
    <t xml:space="preserve"> Ποδιές, Κατώφλια,παραθ. μπαλκονιών με λίθινη πλάκα</t>
  </si>
  <si>
    <t>17.3</t>
  </si>
  <si>
    <t>Κατώφλια, επίστρωση με ξύλινες ποδιές</t>
  </si>
  <si>
    <t>17.4</t>
  </si>
  <si>
    <t>Μεταλλικά διαζώματα λιθοδομών</t>
  </si>
  <si>
    <t>κγρ</t>
  </si>
  <si>
    <t>17.5</t>
  </si>
  <si>
    <t>Πρέκι τοιχοποιίας άνω των 50 εκ.</t>
  </si>
  <si>
    <t>17.6</t>
  </si>
  <si>
    <t>Πρέκι τοιχοποιίας κάτω των 50 εκ.</t>
  </si>
  <si>
    <t>17.7</t>
  </si>
  <si>
    <t>Ξύλινα διαζώματα λιθοδομών με βερνικόχρωμα</t>
  </si>
  <si>
    <t>ΜΟΝΩΣΕΙΣ-ΣΤΕΓΑΝΩΣΕΙΣ</t>
  </si>
  <si>
    <t>18.1</t>
  </si>
  <si>
    <t>Θερμομόνωση δώματος 5 εκ. με πλάκες από εξηλασμένη πολυστερίνη</t>
  </si>
  <si>
    <t>18.2</t>
  </si>
  <si>
    <t>Θερμομόνωση κατακόρυφων επιφανειών 5 εκ. με πλάκες από εξηλασμένη πολυστερίνη</t>
  </si>
  <si>
    <t>18.3</t>
  </si>
  <si>
    <t xml:space="preserve">Θερμομόνωση δώματος με θερμομονωτικές πλάκες </t>
  </si>
  <si>
    <t>18.4</t>
  </si>
  <si>
    <t>Θερμομόνωση κατακόρυφων επιφανειών 10 εκ. με πλάκες από εξηλασμένη πολυστερίνη</t>
  </si>
  <si>
    <t>18.5</t>
  </si>
  <si>
    <t>Υγρομόνωση τοιχίων υπογείου με επαλειφώμενα στεγανωτικά και ασφαλτική μεμβράνη</t>
  </si>
  <si>
    <t>18.6</t>
  </si>
  <si>
    <r>
      <t>Αποστράγγιση θεμελίων με μεμβράνη</t>
    </r>
    <r>
      <rPr>
        <b/>
        <sz val="10"/>
        <rFont val="Calibri"/>
        <family val="2"/>
        <charset val="161"/>
        <scheme val="minor"/>
      </rPr>
      <t xml:space="preserve"> </t>
    </r>
    <r>
      <rPr>
        <sz val="10"/>
        <rFont val="Calibri"/>
        <family val="2"/>
        <charset val="161"/>
        <scheme val="minor"/>
      </rPr>
      <t>HDPE με κωνικές προεξοχές</t>
    </r>
  </si>
  <si>
    <t>18.7</t>
  </si>
  <si>
    <t>Υγρομόνωση δαπέδων επί εδάφους</t>
  </si>
  <si>
    <t>18.8</t>
  </si>
  <si>
    <t>Μόνωση δαπέδων ψυκτικών χώρων από πλάκες εξηλασμένης πολυστερίνης πάχους 10 εκ.</t>
  </si>
  <si>
    <t>18.9</t>
  </si>
  <si>
    <t>Θερμοπρόσοψη επιφανειών πάχους 10mm</t>
  </si>
  <si>
    <t>18.10</t>
  </si>
  <si>
    <t>Θερμοπρόσοψη επιφανειών πάχους 7mm</t>
  </si>
  <si>
    <t>18.11</t>
  </si>
  <si>
    <t>Θερμοπρόσοψη επιφανειών πάχους 5mm</t>
  </si>
  <si>
    <t>18.12</t>
  </si>
  <si>
    <t>Στεγανώσεις δώματος με επάλειφόμενα υλικά</t>
  </si>
  <si>
    <t>μ2 </t>
  </si>
  <si>
    <t>18.13</t>
  </si>
  <si>
    <t>Στεγανώσεις δώματος με ασφαλτική μεμβράνη</t>
  </si>
  <si>
    <t>18.14</t>
  </si>
  <si>
    <t>Στεγανώσεις δώματος με μεμβράνη PVC</t>
  </si>
  <si>
    <t>18.15</t>
  </si>
  <si>
    <t>Μόνωση με Πετροβάμβακα 5 εκ</t>
  </si>
  <si>
    <t>18.16</t>
  </si>
  <si>
    <t>Φυτεμένα δώματα με πλήρη κατασκευή</t>
  </si>
  <si>
    <t>18.17</t>
  </si>
  <si>
    <t>Επάλειψη επιφανειών σκυροδέματος με ελαστομερές ασφαλτικό γαλάκτωμα</t>
  </si>
  <si>
    <t>ΚΛΙΜΑΚΟΣΤΑΣΙΑ</t>
  </si>
  <si>
    <t>19.1</t>
  </si>
  <si>
    <t>Βαθμίδες και πλατύσκαλα εκ κεραμικών πλακιδίων</t>
  </si>
  <si>
    <t>19.2</t>
  </si>
  <si>
    <t xml:space="preserve">Βαθμίδες και πλατύσκαλα εκ ξυλείας δρυός </t>
  </si>
  <si>
    <t>19.3</t>
  </si>
  <si>
    <t>Βαθμίδες και πλατύσκαλα εκ ακανόνιστων λίθων</t>
  </si>
  <si>
    <t>19.4</t>
  </si>
  <si>
    <t>Βαθμίδες και πλατύσκαλα εκ μαρμάρου</t>
  </si>
  <si>
    <t>19.5</t>
  </si>
  <si>
    <t>Κιγκλιδώματα κλιμάκων και πλατυσκάλων ευθύγραμμα από ξυλεία δρυός</t>
  </si>
  <si>
    <t>19.6</t>
  </si>
  <si>
    <t xml:space="preserve">Κιγκλιδώματα κλιμάκων και πλατυσκάλων ευθύγραμμα από Σουηδική ξυλεία </t>
  </si>
  <si>
    <t>19.7</t>
  </si>
  <si>
    <t xml:space="preserve">Χειρολισθήρας Αλουμινίου ευθύγραμμος </t>
  </si>
  <si>
    <t>19.8</t>
  </si>
  <si>
    <t>Χειρολισθήρας INOX καμπύλος</t>
  </si>
  <si>
    <t>19.9</t>
  </si>
  <si>
    <t>Μεταλλικό κλιμακοστάσιο πλήρες</t>
  </si>
  <si>
    <t>kgr</t>
  </si>
  <si>
    <t>ΣΤΕΓΕΣ-ΨΕΥΔΟΡΟΦΕΣ - ΥΔΡΟΡΟΕΣ</t>
  </si>
  <si>
    <t>20.1</t>
  </si>
  <si>
    <t>Κεραμοσκεπή με φουρούσια εδραζόμενη σε πλάκα σκυροδέματος</t>
  </si>
  <si>
    <t>20.2</t>
  </si>
  <si>
    <t>Ξύλινη στέγη αυτοφερόμενη με κεραμίδια ρωμαϊκού ή βυζαντινού τύπου</t>
  </si>
  <si>
    <t>20.3</t>
  </si>
  <si>
    <t>Ξύλινη στέγη αυτοφερόμενη -εμφανής με κεραμίδια ρωμαϊκού ή βυζαντινού τύπου και πριστή ξυλεία ελάτης</t>
  </si>
  <si>
    <t>20.4</t>
  </si>
  <si>
    <t>20.5</t>
  </si>
  <si>
    <t>Ξύλινη στέγη με τσιμεντο κεραμίδια εδραζόμενη σε πλάκα σκυροδ.</t>
  </si>
  <si>
    <t>20.6</t>
  </si>
  <si>
    <t>Ξύλινη στέγη αυτοφερόμενη με ασφαλτικά κεραμίδια</t>
  </si>
  <si>
    <t>20.7</t>
  </si>
  <si>
    <t>Σιδερένια στέγη με πάνελ από αυλακωτή λαμαρίνα</t>
  </si>
  <si>
    <t>20.8</t>
  </si>
  <si>
    <t>Υδρορροές (λούκια) οριζόντια και κατακόρυφα (κατά περίπτωση ανάλογα με το υλικό της υδρορροής)</t>
  </si>
  <si>
    <t>20.9</t>
  </si>
  <si>
    <t>Μολυβδόφυλλο για την καλυψη αρμών διαστολής, υδροροών κλπ.</t>
  </si>
  <si>
    <t>20.10</t>
  </si>
  <si>
    <t>Πέργολα ξύλινη</t>
  </si>
  <si>
    <t>20.11</t>
  </si>
  <si>
    <t xml:space="preserve">Ψευδοροφή από γυψοσανίδες </t>
  </si>
  <si>
    <t>20.12</t>
  </si>
  <si>
    <t xml:space="preserve">Ψευδοροφή από ανθυγρές γυψοσανίδες </t>
  </si>
  <si>
    <t>20.13</t>
  </si>
  <si>
    <t>Ψευδοροφή από πλάκες ορυκτών ινών σε μεταλλικό σκελετό</t>
  </si>
  <si>
    <t>20.14</t>
  </si>
  <si>
    <t>20.15</t>
  </si>
  <si>
    <t>Περσιδωτά προπετάσματα</t>
  </si>
  <si>
    <t>20.16</t>
  </si>
  <si>
    <t>Ψευδοροφή επίπεδη διακοσμητική, από λωρίδες αλουμινίου</t>
  </si>
  <si>
    <t>ΣΤΗΘΑΙΑ - ΚΙΓΚΛΙΔΩΜΑΤΑ</t>
  </si>
  <si>
    <t>21.1</t>
  </si>
  <si>
    <t>Στηθαίο Από οπλισμένο σκυρόδεμα</t>
  </si>
  <si>
    <t>21.2</t>
  </si>
  <si>
    <t>Στηθαίο Από δρομική πλινθοδομή</t>
  </si>
  <si>
    <t>21.3</t>
  </si>
  <si>
    <t>Στηθαίο με κιγκλίδωμα σιδερένιο συμπαγές (ύψος τουλάχιστον 80cm)</t>
  </si>
  <si>
    <t>21.4</t>
  </si>
  <si>
    <t>Στηθαίο από κιγκλίδωμα αλουμινίου</t>
  </si>
  <si>
    <t>21.5</t>
  </si>
  <si>
    <t>Στηθαίο από κιγκλίδωμα ξύλινο</t>
  </si>
  <si>
    <t>21.6</t>
  </si>
  <si>
    <t>Κιγκλιδώματα από ανοξείδωτο χάλυβα-INOX (ατσαλί)</t>
  </si>
  <si>
    <t>21.7</t>
  </si>
  <si>
    <t>Κιγκλιδώματα ανοξείδωτα (με ανοδειώμενο αλουμίνιο)</t>
  </si>
  <si>
    <t>22.1</t>
  </si>
  <si>
    <t>Υδροχρωματισμοί απλοί</t>
  </si>
  <si>
    <t>22.2</t>
  </si>
  <si>
    <t>Υδροχρωματισμοί με λινέλαιο, τσίγκο και κόλλα</t>
  </si>
  <si>
    <t>22.3</t>
  </si>
  <si>
    <t>Πλαστικά επί τοίχου εσωτερικών επιφανειών</t>
  </si>
  <si>
    <t>22.4</t>
  </si>
  <si>
    <t>Πλαστικά/Ακρυλικά επί τοίχου εξωτερικών επιφανειών</t>
  </si>
  <si>
    <t>22.5</t>
  </si>
  <si>
    <t>22.6</t>
  </si>
  <si>
    <t>22.7</t>
  </si>
  <si>
    <t>Ντουκοχρώματα</t>
  </si>
  <si>
    <t>22.8</t>
  </si>
  <si>
    <t>22.9</t>
  </si>
  <si>
    <t>Xρωματισμοί επιφανειών επιχρισμάτων με πλαστικό ανάγλυφο χρώμα τύπου RELIEF</t>
  </si>
  <si>
    <t>22.10</t>
  </si>
  <si>
    <t>Λάδωμα και στίλβωση ξυλίνων επιφανειών</t>
  </si>
  <si>
    <t>22.11</t>
  </si>
  <si>
    <t>Ριπολίνες κοινές (ελαιοχρωματισμοί)</t>
  </si>
  <si>
    <t>22.12</t>
  </si>
  <si>
    <t>Ελαιοχρωματισμοί κοινοί σιδηρών επιφανειών</t>
  </si>
  <si>
    <t>22.13</t>
  </si>
  <si>
    <t>Διαγραμμίσεις κάθε μορφής, υφής ή χρώματος με ανακλαστική βαφή</t>
  </si>
  <si>
    <t>22.14</t>
  </si>
  <si>
    <t>Λούστρα</t>
  </si>
  <si>
    <t>ΔΙΑΦΟΡΕΣ ΟΙΚΟΔΟΜΙΚΕΣ ΕΡΓΑΣΙΕΣ</t>
  </si>
  <si>
    <t>23.1</t>
  </si>
  <si>
    <t>Τζάκι με καπνοδόχο (κτιστό) 90 εκ.</t>
  </si>
  <si>
    <t>Τεμ.</t>
  </si>
  <si>
    <t>23.2</t>
  </si>
  <si>
    <t>Τζάκι με καπνοδόχο (εστία από μαντέμι) 90 εκ.</t>
  </si>
  <si>
    <t>23.3</t>
  </si>
  <si>
    <t>Τζάκι με καπνοδόχο μεγαλύτερης διάστασης προσαύξηση των ανωτέρω</t>
  </si>
  <si>
    <t>23.4</t>
  </si>
  <si>
    <t>Τζάκι με καπνοδόχο (ενεργειακού τύπου, με πορτάκι ανοιγόμενο ή αναδιπλούμενο) χωρίς σύνδεση με καλοριφέρ εώς 20KW.</t>
  </si>
  <si>
    <t>23.5</t>
  </si>
  <si>
    <t>Τζάκι με καπνοδόχο (ενεργειακού τύπου, με πορτάκι ανοιγόμενο ή αναδιπλούμενο) με σύνδεση με καλοριφέρ εώς 20KW.</t>
  </si>
  <si>
    <t>23.6</t>
  </si>
  <si>
    <t>Ταινίες γύψινες (μπορντούρες) ή γωνίες έως 10εκ.</t>
  </si>
  <si>
    <t>23.7</t>
  </si>
  <si>
    <t>Καλούπια Κορνίζας από Διογκωμένη Πολυστερίνη και Σκυρόδεμα &gt; 10 εκ.</t>
  </si>
  <si>
    <t>23.8</t>
  </si>
  <si>
    <t>Ανακατασκευή οποιουδήποτε ζωγραφικού
διακόσμου ή ζωγραφικής μπορντούρας</t>
  </si>
  <si>
    <t>23.9</t>
  </si>
  <si>
    <t>Φ140 INOX Ανοξείδωτη καμινάδα χωρίς μόνωση</t>
  </si>
  <si>
    <t>23.10</t>
  </si>
  <si>
    <t>Φ200/250 INOX Ανοξείδωτη καμινάδα με μόνωση</t>
  </si>
  <si>
    <t>23.11</t>
  </si>
  <si>
    <t>Φ200/250 INOX Ανοξείδωτη καμινάδα χωρίς μόνωση</t>
  </si>
  <si>
    <t>23.12</t>
  </si>
  <si>
    <t>Καπνοδόχος κατασκευασμένος από προκατ σκυρόδεμα</t>
  </si>
  <si>
    <t>23.13</t>
  </si>
  <si>
    <t xml:space="preserve">Μεταλλικό Καπέλο Καμινάδας </t>
  </si>
  <si>
    <t>23.14</t>
  </si>
  <si>
    <t xml:space="preserve">Τσιμεντένιο Καπέλο Καμινάδας </t>
  </si>
  <si>
    <t>23.15</t>
  </si>
  <si>
    <t>Επιστήλιος μονός κάδος</t>
  </si>
  <si>
    <t>23.16</t>
  </si>
  <si>
    <t>Ξύλινος  κάδος</t>
  </si>
  <si>
    <t>23.17</t>
  </si>
  <si>
    <t>Φωτεινές επιγραφές μιας όψης υψους 1μ.από αλουμίνιο και plexiglass</t>
  </si>
  <si>
    <t>23.18</t>
  </si>
  <si>
    <t>Φωτεινές επιγραφές δύο όψεων υψους 1μ.από αλουμίνιο και plexiglass</t>
  </si>
  <si>
    <t>23.19</t>
  </si>
  <si>
    <t>Επιγραφή σε λευκό Plexiglass 3μμ</t>
  </si>
  <si>
    <t>23.20</t>
  </si>
  <si>
    <t>Πολυκαρμπονικό φύλλο στεγάστρων 1 εκ.</t>
  </si>
  <si>
    <t>23.21</t>
  </si>
  <si>
    <t>Οικοδομική Ξυλεία για μικροκατασκευές (Παγκάκια, βάσεις, σκελετούς κτλ)</t>
  </si>
  <si>
    <t>23.22</t>
  </si>
  <si>
    <t>Μεταλλικός διάτρητος αναρτώμενος κάδος</t>
  </si>
  <si>
    <t>W.C - ΚΟΥΖΙΝΑ</t>
  </si>
  <si>
    <t>24.1</t>
  </si>
  <si>
    <t>Πλήρες σετ λουτρού AMEA (μπανιέρα, λεκάνη,  νιπτήρας, σαπουνοδόχοι, μπαταρίες, καθρέπτης κτλ)</t>
  </si>
  <si>
    <t>24.2</t>
  </si>
  <si>
    <t>Σετ W.C. (ντουζιέρα, λεκάνη, νιπτήρας, σαπουνοδόχοι, μπαταρίες, καθρέπτης)</t>
  </si>
  <si>
    <t>24.3</t>
  </si>
  <si>
    <t>Νεροχύτης - Mπαταρία κουζίνας</t>
  </si>
  <si>
    <t>24.4</t>
  </si>
  <si>
    <t>Απορροφητήρας κουζίνας</t>
  </si>
  <si>
    <t>ΥΔΡΕΥΣΗ - ΑΡΔΕΥΣΗ - ΑΠΟΧΕΤΕΥΣΗ</t>
  </si>
  <si>
    <t>25.1</t>
  </si>
  <si>
    <t>Ύδρευση-αποχέτευση κουζίνας - λουτρού-wc. (Σωληνώσεις, ρακόρ, βάννες κτλ. με εργασία)</t>
  </si>
  <si>
    <t>25.2</t>
  </si>
  <si>
    <t>Ύδρευση-αποχέτευση κουζίνας-λουτρού - wc (τοποθετήσεις ειδών υγιεινής)</t>
  </si>
  <si>
    <t>25.3</t>
  </si>
  <si>
    <t>Σχάρες καναλιών απορροής υδάτων 140 μμ</t>
  </si>
  <si>
    <t>25.4</t>
  </si>
  <si>
    <t>Σχάρες καναλιών απορροής υδάτων 200 μμ</t>
  </si>
  <si>
    <t>25.5</t>
  </si>
  <si>
    <t>Σχάρες καναλιών απορροής υδάτων 250 μμ</t>
  </si>
  <si>
    <t>25.6</t>
  </si>
  <si>
    <t>Άρδευση φυτών με επίγειο ή υπόγειο σύστημα άρδευσης (αντλίες, εκτοξευτήρες, βάνες κτλ.)</t>
  </si>
  <si>
    <t>25.7</t>
  </si>
  <si>
    <t>Τσιμεντένιο Φρεάτιο Υδρομετρητή 35Χ35 με κάλυμμα</t>
  </si>
  <si>
    <t>25.8</t>
  </si>
  <si>
    <t>Πλαστικά φρεάτια κυβοσχήματος</t>
  </si>
  <si>
    <t>25.9</t>
  </si>
  <si>
    <t>Τσιμεντένιο Φρεάτιο Κατασκευών 50Χ50 με χυτοσιδηρό κάλυμμα</t>
  </si>
  <si>
    <t>25.10</t>
  </si>
  <si>
    <t>Τσιμεντένιο Φρεάτιο Κατασκευών 60Χ60 με κάλυμμα</t>
  </si>
  <si>
    <t>25.11</t>
  </si>
  <si>
    <t>Προσαύξηση για κάθε 10 εκ.</t>
  </si>
  <si>
    <t>25.12</t>
  </si>
  <si>
    <t>Χυτοσιδηρά καπάκια στεγανών δεξαμενών</t>
  </si>
  <si>
    <t>ΚΛΙΜΑΤΙΣΜΟΣ - ΘΕΡΜΑΝΣΗ</t>
  </si>
  <si>
    <t>26.1</t>
  </si>
  <si>
    <t>Κεντρική θέρμανση (Σωληνώσεις – συνδέσεις )</t>
  </si>
  <si>
    <t>Kcal</t>
  </si>
  <si>
    <t>26.2</t>
  </si>
  <si>
    <t>Κεντρική θέρμανση με ενδοδαπέδια</t>
  </si>
  <si>
    <t>M2</t>
  </si>
  <si>
    <t>26.3</t>
  </si>
  <si>
    <t xml:space="preserve">Κεντρική θέρμανση (Καυστήρας – λέβητας – κυκλοφορητής – μικρο-υλικά ) </t>
  </si>
  <si>
    <t>26.4</t>
  </si>
  <si>
    <t>Σώματα θέρμανσης σώμα 22/400/600</t>
  </si>
  <si>
    <t>ΤΕΜ.</t>
  </si>
  <si>
    <t>26.5</t>
  </si>
  <si>
    <t>Σώματα θέρμανσης σώμα 22/900/1100</t>
  </si>
  <si>
    <t>26.6</t>
  </si>
  <si>
    <t>Σώματα θέρμανσης σώμα 33/900/900</t>
  </si>
  <si>
    <t>26.7</t>
  </si>
  <si>
    <t>Σώματα θέρμανσης  σώμα 33/900/1100</t>
  </si>
  <si>
    <t>26.8</t>
  </si>
  <si>
    <t>Θέρμανση με επιτοίχιες κρεμάστρες</t>
  </si>
  <si>
    <t>26.9</t>
  </si>
  <si>
    <t>Κλιματισμός μηχανήματα split με τοποθέτηση</t>
  </si>
  <si>
    <t>btu.</t>
  </si>
  <si>
    <t>26.10</t>
  </si>
  <si>
    <t>Κλιματισμός μηχανήματα ημικεντρικά  με τοποθέτηση</t>
  </si>
  <si>
    <t>26.11</t>
  </si>
  <si>
    <t>Κλιματισμός μηχανήματα τύπου VRF/VRV  με τοποθέτηση και μικρουλικά</t>
  </si>
  <si>
    <t>26.12</t>
  </si>
  <si>
    <t>Σύστημα Εξαερισμού με Ανάκτηση Ενέργειας</t>
  </si>
  <si>
    <t>26.13</t>
  </si>
  <si>
    <t>Κλιματισμός σωληνώσεις 1/4’’,1/2’’ με μόνωση και καλώδιο αυτοματισμού</t>
  </si>
  <si>
    <t>Μ.μ.</t>
  </si>
  <si>
    <t>26.14</t>
  </si>
  <si>
    <t>Κλιματισμός σωληνώσεις 5/8’’, 3/8’’ με μόνωση και καλώδιο αυτοματισμού</t>
  </si>
  <si>
    <t>26.15</t>
  </si>
  <si>
    <t>Κλιματισμός σωληνώσεις 3/4’’, 3/8’’ με μόνωση και καλώδιο αυτοματισμού</t>
  </si>
  <si>
    <t>26.16</t>
  </si>
  <si>
    <t>Κλιματισμός σωληνώσεις 7/8’’, 3/8’’ με μόνωση και καλώδιο αυτοματισμού</t>
  </si>
  <si>
    <t>26.17</t>
  </si>
  <si>
    <t>Κλιματισμός σωληνώσεις    1 1/8’’  , 5/8’’ με μόνωση και καλώδιο αυτοματισμού</t>
  </si>
  <si>
    <t>26.18</t>
  </si>
  <si>
    <t>Αεραγωγοί από λαμαρίνα πάχους 3mm</t>
  </si>
  <si>
    <t>kg</t>
  </si>
  <si>
    <t>26.19</t>
  </si>
  <si>
    <t>Μόνωση frellen πάχους 10mm</t>
  </si>
  <si>
    <t>26.20</t>
  </si>
  <si>
    <t>Εύκαμπτοι αεραγωγοί εώς Φ200 μονωμένοι</t>
  </si>
  <si>
    <t>Μ.μ</t>
  </si>
  <si>
    <t>26.21</t>
  </si>
  <si>
    <t xml:space="preserve">Περσίδες – στόμια </t>
  </si>
  <si>
    <t>Μ2</t>
  </si>
  <si>
    <t>26.22</t>
  </si>
  <si>
    <t>Αντλία θερμότητας αέρος – νερού χαμηλών και μεσαίων θερμοκρασιών</t>
  </si>
  <si>
    <t>ΚW</t>
  </si>
  <si>
    <t>26.23</t>
  </si>
  <si>
    <t>Αντλία θερμότητας αέρος – νερού υψηλών θερμοκρασιών</t>
  </si>
  <si>
    <t>ΗΛΕΚΤΡΟΛΟΓΙΚΕΣ ΕΓΚΑΤΑΣΤΑΣΕΙΣ</t>
  </si>
  <si>
    <t>27.1</t>
  </si>
  <si>
    <t>Τουριστικής Εγκατάστασης (Σωληνώσεις- συνδέσεις-καλωδιώσεις)</t>
  </si>
  <si>
    <r>
      <t>μ</t>
    </r>
    <r>
      <rPr>
        <vertAlign val="super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>/κάτοψη</t>
    </r>
  </si>
  <si>
    <t>27.2</t>
  </si>
  <si>
    <t>Τουριστικής Εγκατάστασης (ρευματολήπτες-φωτιστικά - πίνακες)</t>
  </si>
  <si>
    <t>27.3</t>
  </si>
  <si>
    <t>Καταστήματος  (Σωληνώσεις- συνδέσεις-καλωδιώσεις)</t>
  </si>
  <si>
    <t>27.4</t>
  </si>
  <si>
    <t>Καταστήματος (ρευματολήπτες-φωτιστικά-πίνακες)</t>
  </si>
  <si>
    <t>27.5</t>
  </si>
  <si>
    <t>Βιοτεχνικού κτιρίου (σωληνώσεις, καλωδιώσεις, ρευματολήπτες-φωτιστικά-πίνακες, συνδέσεις)</t>
  </si>
  <si>
    <t>27.6</t>
  </si>
  <si>
    <t>Επαγγελματικού εργαστήριου (σωληνώσεις, καλωδιώσεις, ρευματολήπτες-φωτιστικά-πίνακες, συνδέσεις)</t>
  </si>
  <si>
    <t>27.7</t>
  </si>
  <si>
    <t>Ηλεκτρολογικές εγκαταστάσεις κοινές</t>
  </si>
  <si>
    <t>ΗΛΙΑΚΟΣ ΣΥΛΛΕΚΤΗΣ</t>
  </si>
  <si>
    <t>28.1</t>
  </si>
  <si>
    <t xml:space="preserve">Ηλιακός συλλέκτης 160 lt διπλής ενεργείας με 2,3 m2 συλλέκτη </t>
  </si>
  <si>
    <t>Tεμ.</t>
  </si>
  <si>
    <t>28.2</t>
  </si>
  <si>
    <t xml:space="preserve">Ηλιακός συλλέκτης 160 lt διπλής ενεργείας με 3,0 m2 συλλέκτη </t>
  </si>
  <si>
    <t>28.3</t>
  </si>
  <si>
    <t>Ηλιακός συλλέκτης 200 lt διπλής ενεργείας με 3,0 m2 συλλέκτη</t>
  </si>
  <si>
    <t>28.4</t>
  </si>
  <si>
    <t xml:space="preserve">Ηλιακός συλλέκτης 80 lt διπλής ενεργείας </t>
  </si>
  <si>
    <t>ΑΝΕΛΚΥΣΤΗΡΑΣ</t>
  </si>
  <si>
    <t>29.1</t>
  </si>
  <si>
    <t>Ανελκυστήρας μέχρι 2 στάσεις κομπλέ</t>
  </si>
  <si>
    <t>29.2</t>
  </si>
  <si>
    <t>Προσαύξηση ανά στάση πέραν των 2</t>
  </si>
  <si>
    <t>Στασ.</t>
  </si>
  <si>
    <t>29.3</t>
  </si>
  <si>
    <t>Ανελκυστήρας ΑΜΕΑ μέχρι 2 στάσεις κομπλέ</t>
  </si>
  <si>
    <t>29.4</t>
  </si>
  <si>
    <t>Σύστημα ανύψωσης καθίσματος ΑΜΕΑ (ασανσέρ καθίσματος)</t>
  </si>
  <si>
    <t>ΒΙΟΜΗΧΑΝΙΚΑ-ΒΙΟΤΕΧΝΙΚΑ ΚΤΙΡΙΑ &amp; ΜΕΤΑΛΛΙΚΕΣ ΚΑΤΑΣΚΕΥΕΣ</t>
  </si>
  <si>
    <t>30.1</t>
  </si>
  <si>
    <t>Μεταλλικός σκελετός</t>
  </si>
  <si>
    <t>κιλά</t>
  </si>
  <si>
    <t>30.2</t>
  </si>
  <si>
    <t>Πλαγιοκάλυψη σιδηροκατασκευής με πάνελ 5εκ (Β50Β)</t>
  </si>
  <si>
    <t>30.3</t>
  </si>
  <si>
    <t>κάθε επιπλέον 1cm πολυουρεθάνης για πάχος πάνελ</t>
  </si>
  <si>
    <t>30.4</t>
  </si>
  <si>
    <t>Πλαγιοκάλυψη σιδηροκατασκευής με λαμαρίνα πάχους 0,5mm βαμμένη</t>
  </si>
  <si>
    <t>30.5</t>
  </si>
  <si>
    <t>Ψευδοροφή με πάνελ 5εκ (Β50Β)</t>
  </si>
  <si>
    <t>30.6</t>
  </si>
  <si>
    <t>Διαχωριστικό με πάνελ</t>
  </si>
  <si>
    <t>30.7</t>
  </si>
  <si>
    <t>Επικάλυψη οροφής με πάνελ 5εκ (Β50Β)</t>
  </si>
  <si>
    <t>30.8</t>
  </si>
  <si>
    <t>Επικάλυψη με πολυκαρβονικό φύλλο ή τραπεζοειδή διπλό χωρίς τον σκελετό</t>
  </si>
  <si>
    <t>30.9</t>
  </si>
  <si>
    <t>Επικάλυψη με πάνελ μορφής κεραμιδιού</t>
  </si>
  <si>
    <t>30.10</t>
  </si>
  <si>
    <t>Επικάλυψη με λαμαρίνα πάχους 0,5μμ βαμμένη</t>
  </si>
  <si>
    <t>30.11</t>
  </si>
  <si>
    <t>Επεξεργασία πάνελ (Plastizol) για κατασκευές υγειονομικού ενδιαφέροντος ανά πλευρά</t>
  </si>
  <si>
    <t>30.12</t>
  </si>
  <si>
    <t>Στέγαστρο με ντίζες και κρύσταλλο χωρίς τον σκελετό</t>
  </si>
  <si>
    <t>30.13</t>
  </si>
  <si>
    <t>Υαλοπέτασμα</t>
  </si>
  <si>
    <t>30.14</t>
  </si>
  <si>
    <t>Σταθερή τζαμαρία ή κρύσταλλα μικροκατασκευών</t>
  </si>
  <si>
    <t>30.15</t>
  </si>
  <si>
    <t>Συρόμενες πόρτες με πάνελ</t>
  </si>
  <si>
    <t>30.16</t>
  </si>
  <si>
    <t>Ρολά Η/Κ</t>
  </si>
  <si>
    <t>30.17</t>
  </si>
  <si>
    <t>Βιομηχανικές ανακλινόμενες πόρτες οροφής</t>
  </si>
  <si>
    <t>30.18</t>
  </si>
  <si>
    <t>Υδρορροές οριζόντιες γαλβανιζέ</t>
  </si>
  <si>
    <t>30.19</t>
  </si>
  <si>
    <t>Υδρορροές κατακόρυφες πλαστικές</t>
  </si>
  <si>
    <t>30.20</t>
  </si>
  <si>
    <t>Κορφιάς στέγης</t>
  </si>
  <si>
    <t>30.21</t>
  </si>
  <si>
    <t>Νεροσταλλάκτης γαλβανιζέ</t>
  </si>
  <si>
    <t>30.22</t>
  </si>
  <si>
    <t xml:space="preserve">Λαμαρίνα SYMDECK </t>
  </si>
  <si>
    <t>30.23</t>
  </si>
  <si>
    <t>Υγειονομική γωνιά</t>
  </si>
  <si>
    <t>30.24</t>
  </si>
  <si>
    <t>Υγειονομική κουρτίνα PVC</t>
  </si>
  <si>
    <t>30.25</t>
  </si>
  <si>
    <t>Φυσούνα 3,50 χ 3,50μ</t>
  </si>
  <si>
    <t>30.26</t>
  </si>
  <si>
    <t>Ανθρωποθυρίδα 1,00χ2,20μ</t>
  </si>
  <si>
    <t>30.27</t>
  </si>
  <si>
    <t>Υδρορροή (μεταλ. Κατασκ.)</t>
  </si>
  <si>
    <t>30.28</t>
  </si>
  <si>
    <t>Πάνελ με μόνωση έως 5cm</t>
  </si>
  <si>
    <t>30.29</t>
  </si>
  <si>
    <t>Πάνελ με μόνωση (ψυγείου)</t>
  </si>
  <si>
    <t>30.30</t>
  </si>
  <si>
    <t>Γερανογέφυρα ηλεκτροκίνητη &lt; 2,50 tons</t>
  </si>
  <si>
    <t>30.31</t>
  </si>
  <si>
    <t>Γερανογέφυρα ηλεκτροκίνητη &gt; 2,50 tons</t>
  </si>
  <si>
    <t>30.32</t>
  </si>
  <si>
    <t>Θεμελιακή Γείωση (ταινία, σφιγκτήρες, κολάρα, αγωγοί κτλ)</t>
  </si>
  <si>
    <t>30.33</t>
  </si>
  <si>
    <t>Kοιλοδοκοί γαλβανιζέ τετράγωνοι 80x80x2</t>
  </si>
  <si>
    <t>30.34</t>
  </si>
  <si>
    <t>Kοιλοδοκοί γαλβανιζέ τετράγωνοι 40x40x2</t>
  </si>
  <si>
    <t>30.35</t>
  </si>
  <si>
    <t>Kοιλοδοκοί γαλβανιζέ τετράγωνοι 120x80x3</t>
  </si>
  <si>
    <t>30.36</t>
  </si>
  <si>
    <t>Συρόμενη Ηλεκτρική πόρτα εισόδου με παρελκόμενα</t>
  </si>
  <si>
    <t>κ.α</t>
  </si>
  <si>
    <t>30.37</t>
  </si>
  <si>
    <t>Ειδικές κατασκευές - Στραντζαριστά - Κάσες Μπινί - Κουπαστές - Πηχάκια - Λοιπές διατομές μεταλλικών δοκών - Ειδικά τεμάχια</t>
  </si>
  <si>
    <t>Κγρ</t>
  </si>
  <si>
    <t>ΠΑΡΑΤΗΡΗΣΕΙΣ</t>
  </si>
  <si>
    <t>8.1 ΠΡΟΤΕΙΝΟΜΕΝΟΣ ΑΝΑΛΥΤΙΚΟΣ ΠΡΟΥΠΟΛΟΓΙΣΜΟΣ</t>
  </si>
  <si>
    <t>ΠΡΟΓΡΑΜΜΑ ΑΓΡΟΤΙΚΗΣ ΑΝΑΠΤΥΞΗΣ ΤΗΣ ΕΛΛΑΔΑΣ  2014-2020
(ΠΑΑ 2014-2020)</t>
  </si>
  <si>
    <t>ΜΕΤΡΟ 19: «ΤΟΠΙΚΗ ΑΝΑΠΤΥΞΗ ΜE ΠΡΩΤΟΒΟΥΛΙΑ ΤΟΠΙΚΩΝ ΚΟΙΝΟΤΗΤΩΝ (CLLD) – LEADER» ΠΑΑ 2014 -2020</t>
  </si>
  <si>
    <t>ΥΠΟΜΕΤΡΟ 19.2: «ΣΤΗΡΙΞΗ ΥΛΟΠΟΙΗΣΗΣ ΔΡΑΣΕΩΝ ΤΩΝ ΣΤΡΑΤΗΓΙΚΩΝ ΤΟΠΙΚΗΣ ΑΝΑΠΤΥΞΗΣ ΜΕ ΠΡΩΤΟΒΟΥΛΙΑ ΤΟΠΙΚΩΝ ΚΟΙΝΟΤΗΤΩΝ (CLLD/LEADER)»</t>
  </si>
  <si>
    <t xml:space="preserve">ΠΡΑΞΕΙΣ ΙΔΙΩΤΙΚΟΥ ΧΑΡΑΚΤΗΡΑ  του ΜΕΤΡΟΥ 19: «Τοπική Ανάπτυξη με Πρωτοβουλία Τοπικών Κοινοτήτων» (ΤΑΠΤοΚ) του ΠΑΑ 2014-2020
στο πλαίσιο του Τοπικού Προγράμματος  «Τοπική Ανάπτυξη με Πρωτοβουλία Τοπικών Κοινοτήτων, (ΤΑΠΤοΚ), LEADER/CLLD Πέλλας» 
της Ομάδας Τοπικής Δράσης (Ο.Τ.Δ.):    ΑΝΑΠΤΥΞΙΑΚΗ ΠΕΛΛΑΣ – ΑΝΑΠΤΥΞΙΑΚΗ ΑΝΩΝΥΜΗ ΕΤΑΙΡΕΙΑ ΟΤΑ (ΑΝ.ΠΕ)»
</t>
  </si>
  <si>
    <t xml:space="preserve">ΑΠΟΚΤΗΣΗ ΠΙΣΤΟΠΟΙΗΤΙΚΩΝ ΔΙΑΣΦΑΛΙΣΗΣ ΠΟΙΟΤΗΤΑΣ </t>
  </si>
  <si>
    <t>ΑΣΦΑΛΙΣΤΗΡΙΟ ΣΥΜΒΟΛΑΙΟ ΚΑΤΑ ΠΑΝΤΟΣ ΚΙΝΔΥΝΟΥ</t>
  </si>
  <si>
    <t>ΔΑΠΑΝΕΣ ΑΠΟΚΤΗΣΗΣ  Η΄ΑΝΑΠΤΥΞΗΣ ΛΟΓΙΣΜΙΚΟΥ,  ΑΠΟΚΤΗΣΗΣ ΔΙΠΛΩΜΑΤΩΝ ΕΥΡΕΣΙΤΕΧΝΙΑΣ, ΑΔΕΙΩΝ , ΔΙΚΑΙΩΜΑΤΩΝ ΔΙΑΝΟΗΤΙΚΗΣ ΙΔΙΟΚΤΗΣΙΑΣ, ΕΜΠΟΡΙΚΩΝ ΣΗΜΑΤΩΝ, ΔΗΜΙΟΥΡΓΙΑ ΑΝΑΓΝΩΡΙΣΙΜΟΥ ΣΗΜΑΤΟΣ ( ΕΤΙΚΕΤΑΣ) ΤΟΥ ΠΡΟΪΟΝΤΟΣ, ΕΡΕΥΝΑΣ ΑΓΟΡΑΣ ΓΙΑ ΤΗ ΔΙΑΜΟΡΦΩΣΗ ΤΗΣ ΕΙΚΟΝΑΣ ΤΟΥ ΠΡΟΊΟΝΤΟΣ ( ΠΑΡΟΥΣΙΑΣΗ, ΣΗΜΑΝΣΗ)</t>
  </si>
  <si>
    <t>ΔΑΠΑΝΕΣ ΣΥΣΤΗΜΑΤΩΝ ΑΣΦΑΛΕΙΑΣ ΕΓΚΑΤΑΣΤΑΣΕΩΝ, ΣΥΣΤΗΜΑΤΩΝ ΠΥΡΟΣΒΕΣΤΙΚΗΣ ΠΡΟΣΤΑΣΙΑΣ ΕΓΚΑΤΑΣΤΑΣΕΩΝ</t>
  </si>
  <si>
    <t>ΔΑΠΑΝΕΣ ΣΥΝΔΕΣΗΣ ΜΕ ΟΡΓΑΝΙΣΜΟΥΣ ΚΟΙΝΗΣ ΩΦΕΛΕΙΑΣ</t>
  </si>
  <si>
    <t>ΔΑΠΑΝΕΣ ΠΡΟΒΟΛΗΣ, ΟΠΩΣ ΙΣΤΟΣΕΛΙΔΑ, ΕΝΤΥΠΑ, ΔΙΑΦΗΜΙΣΗ ΚΑΙ ΣΥΜΜΕΤΟΧΗ ΣΕ ΕΚΘΕΣΕΙΣ</t>
  </si>
  <si>
    <t>ΔΑΠΑΝΕΣ ΕΞΟΠΛΙΣΜΟΥ ΕΠΙΧΕΙΡΗΣΗΣ ΟΠΩΣ ΑΓΟΡΑ FAX, ΤΗΛΕΦΩΝΙΚΩΝ ΕΓΚΑΤΑΣΤΑΣΕΩΝ, ΔΙΚΤΥΩΝ ΕΝΔΟΕΠΙΚΟΙΝΩΝΙΑΣ, ΗΛΕΚΤΡΟΝΙΚΩΝ ΥΠΟΛΟΓΙΣΤΩΝ, ΛΟΓΙΣΜΙΚΩΝ, ΠΕΡΙΦΕΡΕΙΑΚΩΝ ΜΗΧΑΝΗΜΑΤΩΝ ΚΑΙ ΦΩΤΟΤΥΠΙΚΩΝ</t>
  </si>
  <si>
    <t>ΑΓΟΡΑ, ΚΑΤΑΣΚΕΥΗ Η ΒΕΛΤΙΩΣΗ ΑΚΙΝΗΤΟΥ</t>
  </si>
  <si>
    <t>ΑΠΟΚΤΗΣΗ ΓΗΣ</t>
  </si>
  <si>
    <t>ΓΕΝΙΚΕΣ ΔΑΠΑΝΕΣ ΣΥΝΔΕΟΜΕΝΕΣ ΜΕ ΤΙΣ ΕΓΚΑΤΑΣΤΑΣΕΙΣ ΚΑΙ ΤΟΝ ΕΞΟΠΛΙΣΜΟ ΤΗΣ ΜΟΝΑΔΑΣ</t>
  </si>
  <si>
    <t>ΑΓΟΡΑ ( ΣΥΜΠΕΡΙΛΑΜΒΑΝΟΜΕΝΗΣ ΤΗΣ ΜΕΤΑΦΟΡΑΣ ΚΑΙ ΕΓΚΑΤΑΣΤΑΣΗΣ ) ΕΞΟΠΛΙΣΜΟΥ ΚΑΙ ΕΞΟΠΛΙΣΜΟΥ ΕΡΓΑΣΤΗΡΙΩΝ ΑΠΑΡΑΙΤΗΤΟΥ ΓΙΑ ΤΗ ΛΕΙΤΟΥΡΓΙΑ ΤΗΣ ΕΠΕΝΔΥΣΗΣ , ΕΞΟΠΛΙΣΜΟΥ ΠΑΡΑΓΩΓΗΣ ΑΠΕ, ΕΞΟΙΚΟΝΟΜΗΣΗΣ ΥΔΑΤΟΣ ΚΑΙ ΕΠΕΞΕΡΓΑΣΙΑΣ ΑΠΟΒΛΗΤΩΝ</t>
  </si>
  <si>
    <t>ΔΑΠΑΝΕΣ ΚΑΤΑΣΚΕΥΗΣ ΟΙΚΙΣΚΟΥ -ΑΠΟΘΗΚΗΣ ( ΜΕΧΡΙ 40 τ.μ.) ΓΙΑ ΕΠΕΝΔΥΣΕΙΣ ΤΟΥΡΙΣΤΙΚΩΝ ΚΑΤΑΛΥΜΑΤΩΝ</t>
  </si>
  <si>
    <t>ΥΠΟΔΡΑΣΗ 19.2.3.3. - ΜΟΝΟ ΓΙΑ ΤΟΥΡΙΣΤΙΚΑ ΚΑΤΑΛΥΜΑΤΑ</t>
  </si>
  <si>
    <t>ΔΑΠΑΝΕΣ ΕΞΟΠΛΙΣΜΟΥ ΑΝΑΨΥΧΗΣ ΠΕΛΑΤΩΝ ΚΑΙ ΣΥΓΚΕΚΡΙΜΕΝΑ ΑΝΑΠΑΡΑΓΩΓΗΣ ΗΧΟΥ ΚΑΙ ΕΙΚΟΝΑΣ</t>
  </si>
  <si>
    <t>ΥΠΟΔΡΑΣΗ 19.2.3.3.</t>
  </si>
  <si>
    <t>ΔΑΠΑΝΕΣ ΠΟΥ ΣΧΕΤΙΖΟΝΤΑΙ ΜΕ ΤΗ ΔΙΑΜΟΡΦΩΣΗ ΧΩΡΩΝ ΠΡΟΒΟΛΗΣ, ΔΟΚΙΜΗΣ ΤΩΝ ΠΡΟΪΌΝΤΩΝ ΤΗΣ ΕΠΙΧΕΙΡΗΣΗΣ ΚΑΘΩΣ ΚΑΙ ΤΟΥ ΑΝΤΙΣΤΟΙΧΟΥ ΕΞΟΠΛΙΣΜΟΥ</t>
  </si>
  <si>
    <t>ΥΠΟΔΡΑΣΕΙΣ  19.2.2.2. ΚΑΙ 19.2.3.1  - ΜΟΝΟ ΣΤΙΣ ΠΕΡΙΠΤΩΣΕΙΣ ΠΟΥ Η ΕΠΙΧΕΙΡΗΣΗ ΔΙΑΤΗΡΕΙ Η΄ΔΗΜΙΟΥΡΓΕΙ ΧΩΡΟ ΕΠΙΣΚΕΨΙΜΟ ΓΙΑ ΤΟ ΚΟΙΝΟ ΚΑΙ ΕΠΙΧΕΙΡΗΜΑΤΙΕΣ</t>
  </si>
  <si>
    <t xml:space="preserve">ΕΡΓΑΣΙΕΣ ΠΡΑΣΙΝΟΥ ΔΕΝΔΡΟΦΥΤΕΥΣΕΙΣ, ΓΚΑΖΟΝ , ΚΑΘΩΣ ΚΑΙ ΕΡΓΑ ΔΙΑΚΟΣΜΗΣΗΣ </t>
  </si>
  <si>
    <t>ΥΠΟΔΡΑΣΕΙΣ 19.2.2.2 ΚΑΙ 19.2.3.1 - ΜΟΝΟ ΣΤΙΣ ΠΕΡΙΠΤΩΣΕΙΣ ΠΟΥ Η ΕΠΙΧΕΙΡΗΣΗ ΔΙΑΤΗΡΕΙ Η΄ΔΗΜΙΟΥΡΓΕΙ ΧΩΡΟ ΕΠΙΣΚΕΨΙΜΟ ΓΙΑ ΤΟ ΚΟΙΝΟ ΚΑΙ ΕΠΙΧΕΙΡΗΜΑΤΙΕΣ</t>
  </si>
  <si>
    <t>ΥΠΟΔΡΑΣΗ 19.2.3.3</t>
  </si>
  <si>
    <t>ΕΡΓΑ ΠΡΑΣΙΝΟΥ ΚΑΘΩΣ ΚΑΙ ΕΡΓΑ ΔΙΑΚΟΣΜΗΣΗΣ</t>
  </si>
  <si>
    <t>ΥΠΟΔΡΑΣΗ 19.2.3.5</t>
  </si>
  <si>
    <t>ΕΡΓΑΣΙΕΣ  ΠΡΑΣΙΝΟΥ (ΔΕΝΔΡΟΦΥΤΕΥΣΕΙΣ, ΓΚΑΖΟΝ ΚΛΠ)</t>
  </si>
  <si>
    <t xml:space="preserve">ΥΠΟΔΡΑΣΗ 19.2.3.5 </t>
  </si>
  <si>
    <t>ΔΑΠΑΝΕΣ ΓΙΑ ΜΕΛΕΤΕΣ - ΕΠΙΧΕΙΡΗΜΑΤΙΚΑ ΣΧΕΔΙΑ</t>
  </si>
  <si>
    <t>ΥΠΟΔΡΑΣΗ 19.2.7.3</t>
  </si>
  <si>
    <t>ΔΑΠΑΝΕΣ ΓΙΑ ΤΗΝ  ΕΞΕΥΡΕΣΗ  ΕΤΑΙΡΩΝ ΠΡΟΚΕΙΜΕΝΟΥ ΝΑ ΚΑΘΟΡΙΣΟΥΝ ΤΟ ΕΠΙΧΕΙΡΗΜΑΤΙΚΟ ΤΟΥΣ ΣΧΕΔΙΟ</t>
  </si>
  <si>
    <t>ΛΕΙΤΟΥΡΓΙΚΕΣ ΔΑΠΑΝΕΣ  ΠΟΥ ΠΡΟΚΥΠΤΟΥΝ ΑΠΟ ΤΗΝ ΟΡΓΑΝΩΣΗ ΤΗΣ ΜΟΡΦΗΣ ΣΥΝΕΡΓΑΣΙΑΣ, ΤΟ ΣΥΝΤΟΝΙΣΜΟ ΤΗΣ ΚΑΙ ΤΗΝ ΠΡΟΕΤΟΙΜΑΣΙΑ ΤΟΥ ΕΠΙΧΕΙΡΗΜΑΤΙΚΟΥ ΣΧΕΔΙΟΥ</t>
  </si>
  <si>
    <t>ΚΟΣΤΟΣ ΧΡΗΣΗΣ ΜΗΧΑΝΗΜΑΤΩΝ Η΄ΜΙΣΘΩΣΗ ΑΥΤΩΝ,  ΕΔΑΦΩΝ ΚΑΙ ΛΟΙΠΩΝ ΠΑΓΙΩΝ ΓΙΑ ΤΗΝ ΑΝΑΠΤΥΞΗ-ΠΙΛΟΤΙΚΗ ΔΟΚΙΜΗ ΤΩΝ ΑΠΟΤΕΛΕΣΜΑΤΩΝ ΤΗΣ ΠΡΑΞΗΣ</t>
  </si>
  <si>
    <t>ΑΝΘΡΩΠΟΗΜΕΡΕΣ ΠΡΟΣΩΠΙΚΟΥ ΠΟΥ ΣΧΕΤΙΖΟΝΤΑΙ ΜΕ ΤΗΝ ΠΙΛΟΤΙΚΗ ΛΕΙΤΟΥΡΓΙΑ ΚΑΙ ΤΙΣ ΛΟΙΠΕΣ ΔΡΑΣΤΗΡΙΟΤΗΤΕΣ ΠΟΥ ΑΦΟΡΟΥΝ ΣΤΗΝ ΥΛΟΠΟΙΗΣΗ ΤΟΥ ΕΡΓΟΥ / ΕΠΙΧΕΙΡΗΜΑΤΙΚΟΥ ΣΧΕΔΙΟΥ</t>
  </si>
  <si>
    <t>ΔΗΜΙΟΥΡΓΙΑ ΚΟΙΝΩΝ ΕΡΓΑΣΤΗΡΙΩΝ ΠΟΙΟΤΙΚΟΥ ΕΛΕΓΧΟΥ ΤΩΝ ΠΡΟΪΌΝΤΩΝ Η΄ ΤΩΝ ΠΡΩΤΩΝ ΥΛΩΝ, ΕΞΟΠΛΙΣΜΟΣ ΕΞΑΣΦΑΛΙΣΗΣ ΠΟΙΟΤΗΤΑΣ</t>
  </si>
  <si>
    <t>ΑΠΟΚΤΗΣΗ ΔΙΠΛΩΜΑΤΩΝ ΕΥΡΕΣΙΤΕΧΝΙΑΣ</t>
  </si>
  <si>
    <t>ΑΓΟΡΑ ΣΥΓΚΡΟΤΗΜΑΤΟΣ ΨΥΧΡΗΣ ΕΚΘΛΙΨΗΣ ΕΛΑΙΟΛΑΔΟΥ</t>
  </si>
  <si>
    <t>ΥΠΟΔΡΑΣΗ 19.2.3.1  - ΜΟΝΟ ΓΙΑ ΕΝΕΡΓΟΥΣ Η΄ΕΠΑΓΓΛΕΜΑΤΙΕΣ ΑΓΡΟΤΕΣ , ΜΟΝΟ ΓΙΑ ΤΗΝ ΙΔΙΑ ΠΑΡΑΓΩΓΗ ΚΑΙ ΜΟΝΟ ΓΙΑ ΣΥΣΚΕΥΑΣΙΕΣ ΕΩΣ 5 ΛΙΤΡΑ</t>
  </si>
  <si>
    <t>ΥΠΟΔΡΑΣΕΙΣ  19.2.2.2. ΚΑΙ 19.2.3.1.</t>
  </si>
  <si>
    <t>Δαπάνη για αγορά οικοδομημένης ή μη οικοδομημένης γης</t>
  </si>
  <si>
    <t>Δαπάνη για εγκαταλελειμμένες και πρώην βιομηχανικές εγκαταστάσεις που περιλαμβάνουν κτίρια</t>
  </si>
  <si>
    <t>ΣΥΝΟΛΑ</t>
  </si>
  <si>
    <t>Άθροισμα: ….....................</t>
  </si>
  <si>
    <t>ΦΠΑ 24%: …......................</t>
  </si>
  <si>
    <t>Σύνολο με ΦΠΑ: ….............</t>
  </si>
  <si>
    <t>Οι κατασκευαστικές τιμές των εργασιών δύναται να προσαυξηθούν κατά 10% μετά από πλήρη αιτιολόγηση του επενδυτή για την αύξηση της τιμής.</t>
  </si>
  <si>
    <r>
      <t xml:space="preserve">ΠΕΡΙΓΡΑΦΗ ΔΑΠΑΝΗΣ 
</t>
    </r>
    <r>
      <rPr>
        <sz val="10"/>
        <rFont val="Calibri"/>
        <family val="2"/>
        <charset val="161"/>
        <scheme val="minor"/>
      </rPr>
      <t>(Είδος, τύπος, τεχνικά χαρακτηριστικά)</t>
    </r>
  </si>
  <si>
    <r>
      <t xml:space="preserve">Μ.Μ. 
</t>
    </r>
    <r>
      <rPr>
        <sz val="10"/>
        <rFont val="Calibri"/>
        <family val="2"/>
        <charset val="161"/>
        <scheme val="minor"/>
      </rPr>
      <t>(τεμ.)</t>
    </r>
  </si>
  <si>
    <t>ΑΓΟΡΑ ΚΑΙΝΟΥΡΙΩΝ ΟΧΗΜΑΤΩΝ ΚΑΙ ΣΥΓΚΕΚΡΙΜΕΝΑ ΟΧΗΜΑΤΩΝ ΜΕΤΑΦΟΡΑΣ ΠΡΟΪΟΝΤΩΝ ΕΙΔΙΚΟΥ ΤΥΠΟΥ ΠΟΥ ΘΕΩΡΟΥΝΤΑΙ ΑΠΑΡΑΙΤΗΤΑ ΓΙΑ ΤΗ ΛΕΙΤΟΥΡΓΙΑ ΤΗΣ ΕΠΕΝΔΥΣΗΣ ΚΑΙ ΜΕΣΩΝ ΕΣΩΤΕΡΙΚΗΣ ΜΕΤΑΦΟΡΑΣ ΠΟΥ ΚΑΛΥΠΤΟΥΝ ΤΙΣ ΑΝΑΓΚΕΣ ΤΗΣ ΕΠΕΝΔΥΣΗΣ</t>
  </si>
  <si>
    <t xml:space="preserve">ΠΕΡΙΓΡΑΦΗ ΔΑΠΑΝΗΣ </t>
  </si>
  <si>
    <r>
      <t xml:space="preserve">Μ.Μ.
</t>
    </r>
    <r>
      <rPr>
        <sz val="10"/>
        <rFont val="Calibri"/>
        <family val="2"/>
        <charset val="161"/>
        <scheme val="minor"/>
      </rPr>
      <t>(π.χ. ΕΜΕ)</t>
    </r>
  </si>
  <si>
    <t>AMOIBEΣ ΠΡΟΣΩΠΙΚΟΥ (ΣΥΜΠΕΡΙΛΑΜΒΑΝΟΜΕΝΩΝ ΤΩΝ ΕΠΙΒΑΡΥΝΣΕΩΝ ΚΟΙΝΩΝΙΚΗΣ ΑΣΦΑΛΙΣΗΣ) ΠΟΥ ΑΦΟΡΟΥΝ ΑΠΟΚΛΕΙΣΤΙΚΑ ΕΡΓΑΣΙΑ ΓΙΑ ΤΗΝ ΥΛΟΠΟΙΗΣΗ ΤΗΣ ΕΠΕΝΔΥΣΗΣ</t>
  </si>
  <si>
    <r>
      <t xml:space="preserve">Μ.Μ.
</t>
    </r>
    <r>
      <rPr>
        <sz val="10"/>
        <rFont val="Calibri"/>
        <family val="2"/>
        <charset val="161"/>
        <scheme val="minor"/>
      </rPr>
      <t>(τεμ.)</t>
    </r>
  </si>
  <si>
    <r>
      <t xml:space="preserve">Μ.Μ.
</t>
    </r>
    <r>
      <rPr>
        <sz val="10"/>
        <rFont val="Calibri"/>
        <family val="2"/>
        <charset val="161"/>
        <scheme val="minor"/>
      </rPr>
      <t>(πχ. τεμ.)</t>
    </r>
  </si>
  <si>
    <r>
      <t xml:space="preserve">ΠΕΡΙΓΡΑΦΗ ΔΑΠΑΝΗΣ
</t>
    </r>
    <r>
      <rPr>
        <sz val="10"/>
        <rFont val="Calibri"/>
        <family val="2"/>
        <charset val="161"/>
        <scheme val="minor"/>
      </rPr>
      <t>(Είδος, τύπος, τεχνικά χαρακτηριστικά)</t>
    </r>
  </si>
  <si>
    <t xml:space="preserve">ΔΑΠΑΝΕΣ ΚΑΤΑΣΚΕΥΗΣ ΟΙΚΙΣΚΟΥ Η΄ΣΥΓΚΕΚΡΙΜΕΝΟΥ ΧΩΡΟΥ ΓΙΑ ΤΗ ΦΥΛΑΞΗ ΤΗΣ ΠΡΑΞΗΣ (ΜΕΧΡΙ 20 τ.μ.) </t>
  </si>
  <si>
    <t>Μ.Μ. 
(τεμ.)</t>
  </si>
  <si>
    <t>ΔΑΠΑΝΕΣ ΕΙΔΙΚΟΥ ΕΞΟΠΛΙΣΜΟΥ ( ΟΠΩΣ ΑΓΟΡΑ - ΚΑΤΑΣΚΕΥΗ ΠΑΡΑΔΟΣΙΑΚΩΝ ΞΥΛΙΝΩΝ ΣΚΑΦΩΝ, ΛΟΙΠΩΝ ΣΚΑΦΩΝ ΓΙΑ ΕΞΥΠΗΡΕΤΗΣΗ ΤΟΥΡΙΣΤΙΚΩΝ ΔΡΑΣΤΗΡΙΟΤΗΤΩΝ, ΑΓΟΡΑ ΑΛΟΓΩΝ ΓΙΑ ΔΡΑΣΤΗΡΙΟΤΗΤΕΣ ΠΕΡΙΗΓΗΣΗΣ, ΑΓΟΡΑ ΟΧΗΜΑΤΩΝ ΜΕΤΑΦΟΡΑΣ ΠΕΛΑΤΩΝ ΓΙΑ ΤΙΣ ΕΠΙΧΕΙΡΗΣΕΙΣ ΑΝΑΛΛΑΚΤΙΚΟΥ/ΘΕΜΑΤΙΚΟΥ ΤΟΥΡΙΣΜΟΥ)</t>
  </si>
  <si>
    <t xml:space="preserve">ΜΟΝΟ ΓΙΑ ΤΗΝ  ΥΠΟΔΡΑΣΗ 19.2.3.3   </t>
  </si>
  <si>
    <r>
      <t xml:space="preserve">ΠΕΡΙΓΡΑΦΗ ΔΑΠΑΝΗΣ
</t>
    </r>
    <r>
      <rPr>
        <sz val="10"/>
        <rFont val="Calibri"/>
        <family val="2"/>
        <charset val="161"/>
        <scheme val="minor"/>
      </rPr>
      <t>(Είδος, τύπος)</t>
    </r>
  </si>
  <si>
    <r>
      <t xml:space="preserve">Μ.Μ. 
</t>
    </r>
    <r>
      <rPr>
        <sz val="10"/>
        <rFont val="Calibri"/>
        <family val="2"/>
        <charset val="161"/>
        <scheme val="minor"/>
      </rPr>
      <t>(πχ. τεμ, m2)</t>
    </r>
  </si>
  <si>
    <t>ΑΓΟΡΑ ΟΧΗΜΑΤΩΝ ΕΙΔΙΚΟΥ ΤΥΠΟΥ ΠΟΥ ΣΥΝΔΕΟΝΤΑΙ ΜΕ ΤΟΝ ΣΚΟΠΟ ΤΗΣ ΕΠΕΝΔΥΣΗΣ (Π.Χ ΕΙΔΙΚΑ ΟΧΗΜΑΤΑ ΜΕΤΑΦΟΡΑΣ ΑΜΕΑ ΣΕ ΕΠΕΝΔΥΣΕΙΣ ΠΟΥ ΣΧΕΤΙΖΟΝΤΑΙ ΜΕ ΤΗΝ ΥΓΕΙΑ)</t>
  </si>
  <si>
    <r>
      <t xml:space="preserve">Μ.Μ.
</t>
    </r>
    <r>
      <rPr>
        <sz val="10"/>
        <rFont val="Calibri"/>
        <family val="2"/>
        <charset val="161"/>
        <scheme val="minor"/>
      </rPr>
      <t>(πχ. ΕΜΕ)</t>
    </r>
  </si>
  <si>
    <t>ΔΑΠΑΝΕΣ ΠΡΟΩΘΗΣΗΣ ΤΩΝ ΑΠΟΤΕΛΕΣΜΑΤΩΝ ΤΟΥ ΕΠΙΧΕΙΡΗΜΑΤΙΚΟΥ ΣΧΕΔΙΟΥ (ΟΠΩΣ ΔΗΜΙΟΥΡΓΙΑ ΙΣΤΟΣΕΛΙΔΑΣ, ΦΥΛΛΑΔΙΩΝ, ΔΙΟΡΓΑΝΩΣΗ ΗΜΕΡΙΔΩΝ, ΕΞΟΔΑ ΜΕΤΑΚΙΝΗΣΗΣ, ΚΟΣΤΟΣ ΜΕΤΑΦΡΑΣΕΩΝ).</t>
  </si>
  <si>
    <t>ΔΑΠΑΝΕΣ  ΣΥΣΤΑΣΗΣ ΚΑΙ ΟΡΓΑΝΩΣΗΣ  ΦΟΡΕΑ (ΜΕΛΕΤΗ ΣΚΟΠΙΜΟΤΗΤΑΣ, ΝΟΜΙΚΑ ΚΑΙ ΛΟΙΠΑ ΕΞΟΔΑ, ΛΟΓΟΤΥΠΑ, ΑΓΟΡΑ ΕΠΙΠΛΩΝ ΚΑΙ ΕΞΟΠΛΙΣΜΟΥ ΓΡΑΦΕΙΟΥ, ΕΞΟΠΛΙΣΜΟΣ ΓΙΑ ΕΚΘΕΣΕΙΣ ΚΛΠ)</t>
  </si>
  <si>
    <t>ΣΥΝΟΛΙΚΟΣ ΠΡΟΥΠΟΛΟΓΙΣΜΟΣ ΑΙΤΗΣΗΣ</t>
  </si>
  <si>
    <t>α/α</t>
  </si>
  <si>
    <t>ΓΕΝΙΚΟ ΣΥΝΟΛΟ ΠΡΟΥΠΟΛΟΓΙΣΜΟΥ ΑΙΤΗΣΗΣ ΣΤΗΡΙΞΗΣ</t>
  </si>
  <si>
    <r>
      <t xml:space="preserve">ΔΑΠΑΝΕΣ ΠΟΥ ΣΧΕΤΙΖΟΝΤΑΙ ΜΕ ΤΗ ΔΙΑΜΟΡΦΩΣΗ ΧΩΡΩΝ ΠΡΟΒΟΛΗΣ, ΔΟΚΙΜΗΣ ΤΩΝ ΠΡΟΪΌΝΤΩΝ ΤΗΣ ΕΠΙΧΕΙΡΗΣΗΣ ΚΑΘΩΣ ΚΑΙ ΤΟΥ ΑΝΤΙΣΤΟΙΧΟΥ ΕΞΟΠΛΙΣΜΟΥ </t>
    </r>
    <r>
      <rPr>
        <sz val="11"/>
        <color rgb="FFFF0000"/>
        <rFont val="Calibri"/>
        <family val="2"/>
        <charset val="161"/>
        <scheme val="minor"/>
      </rPr>
      <t>( ΜΟΝΟ ΓΙΑ ΤΙΣ ΥΠΟΔΡΑΣΕΙΣ 19.2.2.2 ΚΑΙ 19.2.3.1)</t>
    </r>
  </si>
  <si>
    <r>
      <t xml:space="preserve">ΕΡΓΑΣΙΕΣ ΠΡΑΣΙΝΟΥ ΔΕΝΔΡΟΦΥΤΕΥΣΕΙΣ, ΓΚΑΖΟΝ , ΚΑΘΩΣ ΚΑΙ ΕΡΓΑ ΔΙΑΚΟΣΜΗΣΗΣ </t>
    </r>
    <r>
      <rPr>
        <sz val="11"/>
        <color rgb="FFFF0000"/>
        <rFont val="Calibri"/>
        <family val="2"/>
        <charset val="161"/>
        <scheme val="minor"/>
      </rPr>
      <t>( ΜΟΝΟ ΓΙΑ ΤΙΣ ΥΠΟΔΡΑΣΕΙΣ 19.2.2.2 ΚΑΙ 19.2.3.1  ΚΑΙ ΜΟΝΟ ΣΤΙΣ ΠΕΡΙΠΤΩΣΕΙΣ ΠΟΥ Η ΕΠΙΧΕΙΡΗΣΗ ΔΙΑΤΗΡΕΙ Η΄ΔΗΜΙΟΥΡΓΕΙ ΧΩΡΟ ΕΠΙΣΚΕΨΙΜΟ ΓΙΑ ΤΟ ΚΟΙΝΟ ΚΑΙ ΕΠΙΧΕΙΡΗΜΑΤΙΕΣ)</t>
    </r>
  </si>
  <si>
    <r>
      <t xml:space="preserve">ΑΓΟΡΑ ΣΥΓΚΡΟΤΗΜΑΤΟΣ ΨΥΧΡΗΣ ΕΚΘΛΙΨΗΣ ΕΛΑΙΟΛΑΔΟΥ </t>
    </r>
    <r>
      <rPr>
        <sz val="11"/>
        <color rgb="FFFF0000"/>
        <rFont val="Calibri"/>
        <family val="2"/>
        <charset val="161"/>
        <scheme val="minor"/>
      </rPr>
      <t>( ΜΟΝΟ ΓΙΑ ΤΗΝ ΥΠΟΔΡΑΣΗ 19.2.3.1  - ΜΟΝΟ ΓΙΑ ΕΝΕΡΓΟΥΣ Η΄ΕΠΑΓΓΛΕΜΑΤΙΕΣ ΑΓΡΟΤΕΣ , ΜΟΝΟ ΓΙΑ ΤΗΝ ΙΔΙΑ ΠΑΡΑΓΩΓΗ ΚΑΙ ΜΟΝΟ ΓΙΑ ΣΥΣΚΕΥΑΣΙΕΣ ΕΩΣ 5 ΛΙΤΡΑ)</t>
    </r>
  </si>
  <si>
    <r>
      <t xml:space="preserve">ΔΑΠΑΝΕΣ ΕΞΟΠΛΙΣΜΟΥ ΑΝΑΨΥΧΗΣ ΠΕΛΑΤΩΝ ΚΑΙ ΣΥΓΚΕΚΡΙΜΕΝΑ ΑΝΑΠΑΡΑΓΩΓΗΣ ΗΧΟΥ ΚΑΙ ΕΙΚΟΝΑΣ </t>
    </r>
    <r>
      <rPr>
        <sz val="11"/>
        <color rgb="FFFF0000"/>
        <rFont val="Calibri"/>
        <family val="2"/>
        <charset val="161"/>
        <scheme val="minor"/>
      </rPr>
      <t>( ΜΟΝΟ ΓΙΑ ΤΗΝ ΥΠΟΔΡΑΣΗ 19.2.3.3.)</t>
    </r>
  </si>
  <si>
    <r>
      <t xml:space="preserve">ΔΑΠΑΝΕΣ ΚΑΤΑΣΚΕΥΗΣ ΟΙΚΙΣΚΟΥ -ΑΠΟΘΗΚΗΣ ( ΜΕΧΡΙ 40 τ.μ.) ΓΙΑ ΕΠΕΝΔΥΣΕΙΣ ΤΟΥΡΙΣΤΙΚΩΝ ΚΑΤΑΛΥΜΑΤΩΝ </t>
    </r>
    <r>
      <rPr>
        <sz val="11"/>
        <color rgb="FFFF0000"/>
        <rFont val="Calibri"/>
        <family val="2"/>
        <charset val="161"/>
        <scheme val="minor"/>
      </rPr>
      <t>( ΜΟΝΟ ΓΙΑ ΤΗΝ ΥΠΟΔΡΑΣΗ 19.2.3.3. ΚΑΙ ΜΟΝΟ ΓΙΑ ΤΟΥΡΙΣΤΙΚΑ ΚΑΤΑΛΥΜΑΤΑ)</t>
    </r>
  </si>
  <si>
    <r>
      <t xml:space="preserve">ΔΑΠΑΝΕΣ ΕΙΔΙΚΟΥ ΕΞΟΠΛΙΣΜΟΥ ( ΟΠΩΣ ΑΓΟΡΑ - ΚΑΤΑΣΚΕΥΗ ΠΑΡΑΔΟΣΙΑΚΩΝ ΞΥΛΙΝΩΝ ΣΚΑΦΩΝ, ΛΟΙΠΩΝ ΣΚΑΦΩΝ ΓΙΑ ΕΞΥΠΗΡΕΤΗΣΗ ΤΟΥΡΙΣΤΙΚΩΝ ΔΡΑΣΤΗΡΙΟΤΗΤΩΝ, ΑΓΟΡΑ ΑΛΟΓΩΝ ΓΙΑ ΔΡΑΣΤΗΡΙΟΤΗΤΕΣ ΠΕΡΙΗΓΗΣΗΣ, ΑΓΟΡΑ ΟΧΗΜΑΤΩΝ ΜΕΤΑΦΟΡΑΣ ΠΕΛΑΤΩΝ ΓΙΑ ΤΙΣ ΕΠΙΧΕΙΡΗΣΕΙΣ ΑΝΑΛΛΑΚΤΙΚΟΥ/ΘΕΜΑΤΙΚΟΥ ΤΟΥΡΙΣΜΟΥ) </t>
    </r>
    <r>
      <rPr>
        <sz val="11"/>
        <color rgb="FFFF0000"/>
        <rFont val="Calibri"/>
        <family val="2"/>
        <charset val="161"/>
        <scheme val="minor"/>
      </rPr>
      <t>( ΜΟΝΟ ΓΙΑ ΤΗΝ ΥΠΟΔΡΑΣΗ 19.2.3.3.)</t>
    </r>
  </si>
  <si>
    <r>
      <t xml:space="preserve">ΕΡΓΑ ΠΡΑΣΙΝΟΥ ΚΑΘΩΣ ΚΑΙ ΕΡΓΑ ΔΙΑΚΟΣΜΗΣΗΣ </t>
    </r>
    <r>
      <rPr>
        <sz val="11"/>
        <color rgb="FFFF0000"/>
        <rFont val="Calibri"/>
        <family val="2"/>
        <charset val="161"/>
        <scheme val="minor"/>
      </rPr>
      <t>( ΜΟΝΟ ΓΙΑ ΤΗΝ ΥΠΟΔΡΑΣΗΣ 19.2.3.3.)</t>
    </r>
  </si>
  <si>
    <r>
      <t xml:space="preserve">ΕΡΓΑΣΙΕΣ  ΠΡΑΣΙΝΟΥ (ΔΕΝΔΡΟΦΥΤΕΥΣΕΙΣ, ΓΚΑΖΟΝ ΚΛΠ) </t>
    </r>
    <r>
      <rPr>
        <sz val="11"/>
        <color rgb="FFFF0000"/>
        <rFont val="Calibri"/>
        <family val="2"/>
        <charset val="161"/>
        <scheme val="minor"/>
      </rPr>
      <t>( ΜΟΝΟ ΓΙΑ ΤΗΝ ΥΠΟΔΡΑΣΗ 19.2.3.5)</t>
    </r>
  </si>
  <si>
    <r>
      <t xml:space="preserve">ΑΓΟΡΑ ΟΧΗΜΑΤΩΝ ΕΙΔΙΚΟΥ ΤΥΠΟΥ ΠΟΥ ΣΥΝΔΕΟΝΤΑΙ ΜΕ ΤΟΝ ΣΚΟΠΟ ΤΗΣ ΕΠΕΝΔΥΣΗΣ (Π.Χ ΕΙΔΙΚΑ ΟΧΗΜΑΤΑ ΜΕΤΑΦΟΡΑΣ ΑΜΕΑ ΣΕ ΕΠΕΝΔΥΣΕΙΣ ΠΟΥ ΣΧΕΤΙΖΟΝΤΑΙ ΜΕ ΤΗΝ ΥΓΕΙΑ) </t>
    </r>
    <r>
      <rPr>
        <sz val="11"/>
        <color rgb="FFFF0000"/>
        <rFont val="Calibri"/>
        <family val="2"/>
        <charset val="161"/>
        <scheme val="minor"/>
      </rPr>
      <t>( ΜΟΝΟ ΓΙΑ ΤΗΝ ΥΠΟΔΡΑΣΗ 19.2.3.5.)</t>
    </r>
  </si>
  <si>
    <r>
      <t xml:space="preserve">ΑΠΟΚΤΗΣΗ ΔΙΠΛΩΜΑΤΩΝ ΕΥΡΕΣΙΤΕΧΝΙΑΣ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</si>
  <si>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ΔΗΜΙΟΥΡΓΙΑ ΚΟΙΝΩΝ ΕΡΓΑΣΤΗΡΙΩΝ ΠΟΙΟΤΙΚΟΥ ΕΛΕΓΧΟΥ ΤΩΝ ΠΡΟΪΌΝΤΩΝ Η΄ ΤΩΝ ΠΡΩΤΩΝ ΥΛΩΝ, ΕΞΟΠΛΙΣΜΟΣ ΕΞΑΣΦΑΛΙΣΗΣ ΠΟΙΟΤΗΤΑΣ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</si>
  <si>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ΔΑΠΑΝΕΣ ΓΙΑ ΜΕΛΕΤΕΣ - ΕΠΙΧΕΙΡΗΜΑΤΙΚΑ ΣΧΕΔΙΑ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</si>
  <si>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ΔΑΠΑΝΕΣ ΓΙΑ ΤΗΝ  ΕΞΕΥΡΕΣΗ  ΕΤΑΙΡΩΝ ΠΡΟΚΕΙΜΕΝΟΥ ΝΑ ΚΑΘΟΡΙΣΟΥΝ ΤΟ ΕΠΙΧΕΙΡΗΜΑΤΙΚΟ ΤΟΥΣ ΣΧΕΔΙΟ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</si>
  <si>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ΛΕΙΤΟΥΡΓΙΚΕΣ ΔΑΠΑΝΕΣ  ΠΟΥ ΠΡΟΚΥΠΤΟΥΝ ΑΠΟ ΤΗΝ ΟΡΓΑΝΩΣΗ ΤΗΣ ΜΟΡΦΗΣ ΣΥΝΕΡΓΑΣΙΑΣ, ΤΟ ΣΥΝΤΟΝΙΣΜΟ ΤΗΣ ΚΑΙ ΤΗΝ ΠΡΟΕΤΟΙΜΑΣΙΑ ΤΟΥ ΕΠΙΧΕΙΡΗΜΑΤΙΚΟΥ ΣΧΕΔΙΟΥ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</si>
  <si>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>ΚΟΣΤΟΣ ΧΡΗΣΗΣ ΜΗΧΑΝΗΜΑΤΩΝ Η΄ΜΙΣΘΩΣΗ ΑΥΤΩΝ,  ΕΔΑΦΩΝ ΚΑΙ ΛΟΙΠΩΝ ΠΑΓΙΩΝ ΓΙΑ ΤΗΝ ΑΝΑΠΤΥΞΗ-ΠΙΛΟΤΙΚΗ ΔΟΚΙΜΗ ΤΩΝ ΑΠΟΤΕΛΕΣΜΑΤΩΝ ΤΗΣ ΠΡΑΞΗΣ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</si>
  <si>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ΑΝΘΡΩΠΟΗΜΕΡΕΣ ΠΡΟΣΩΠΙΚΟΥ ΠΟΥ ΣΧΕΤΙΖΟΝΤΑΙ ΜΕ ΤΗΝ ΠΙΛΟΤΙΚΗ ΛΕΙΤΟΥΡΓΙΑ ΚΑΙ ΤΙΣ ΛΟΙΠΕΣ ΔΡΑΣΤΗΡΙΟΤΗΤΕΣ ΠΟΥ ΑΦΟΡΟΥΝ ΣΤΗΝ ΥΛΟΠΟΙΗΣΗ ΤΟΥ ΕΡΓΟΥ / ΕΠΙΧΕΙΡΗΜΑΤΙΚΟΥ ΣΧΕΔΙΟΥ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</si>
  <si>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ΔΑΠΑΝΕΣ ΠΡΟΩΘΗΣΗΣ ΤΩΝ ΑΠΟΤΕΛΕΣΜΑΤΩΝ ΤΟΥ ΕΠΙΧΕΙΡΗΜΑΤΙΚΟΥ ΣΧΕΔΙΟΥ (ΟΠΩΣ ΔΗΜΙΟΥΡΓΙΑ ΙΣΤΟΣΕΛΙΔΑΣ, ΦΥΛΛΑΔΙΩΝ, ΔΙΟΡΓΑΝΩΣΗ ΗΜΕΡΙΔΩΝ, ΕΞΟΔΑ ΜΕΤΑΚΙΝΗΣΗΣ, ΚΟΣΤΟΣ ΜΕΤΑΦΡΑΣΕΩΝ).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</si>
  <si>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ΔΑΠΑΝΕΣ  ΣΥΣΤΑΣΗΣ ΚΑΙ ΟΡΓΑΝΩΣΗΣ  ΦΟΡΕΑ (ΜΕΛΕΤΗ ΣΚΟΠΙΜΟΤΗΤΑΣ, ΝΟΜΙΚΑ ΚΑΙ ΛΟΙΠΑ ΕΞΟΔΑ, ΛΟΓΟΤΥΠΑ, ΑΓΟΡΑ ΕΠΙΠΛΩΝ ΚΑΙ ΕΞΟΠΛΙΣΜΟΥ ΓΡΑΦΕΙΟΥ, ΕΞΟΠΛΙΣΜΟΣ ΓΙΑ ΕΚΘΕΣΕΙΣ ΚΛΠ) </t>
    </r>
    <r>
      <rPr>
        <sz val="11"/>
        <color rgb="FFFF0000"/>
        <rFont val="Calibri"/>
        <family val="2"/>
        <charset val="161"/>
        <scheme val="minor"/>
      </rPr>
      <t>( ΜΟΝΟ ΓΙΑ ΤΗΝ ΥΠΟΔΡΑΣΗ 19.2.7.3)</t>
    </r>
  </si>
  <si>
    <r>
      <t xml:space="preserve">ΔΑΠΑΝΕΣ ΚΑΤΑΣΚΕΥΗΣ ΟΙΚΙΣΚΟΥ Η΄ΣΥΓΚΕΚΡΙΜΕΝΟΥ ΧΩΡΟΥ ΓΙΑ ΤΗ ΦΥΛΑΞΗ ΤΗΣ ΠΡΑΞΗΣ (ΜΕΧΡΙ 20 τ.μ.)  </t>
    </r>
    <r>
      <rPr>
        <sz val="11"/>
        <color rgb="FFFF0000"/>
        <rFont val="Calibri"/>
        <family val="2"/>
        <charset val="161"/>
        <scheme val="minor"/>
      </rPr>
      <t>( ΜΟΝΟ ΓΙΑ ΤΙΣ ΥΠΟΔΡΑΣΕΙΣ 19.2.2.2 ΚΑΙ 19.2.3.1.)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</si>
</sst>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6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0"/>
      <name val="Arial"/>
      <family val="2"/>
      <charset val="161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4"/>
      <color theme="3" tint="-0.249977111117893"/>
      <name val="Calibri"/>
      <family val="2"/>
      <charset val="161"/>
    </font>
    <font>
      <b/>
      <sz val="16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i/>
      <sz val="16"/>
      <color indexed="10"/>
      <name val="Calibri"/>
      <family val="2"/>
      <charset val="161"/>
    </font>
    <font>
      <i/>
      <sz val="12"/>
      <color indexed="10"/>
      <name val="Calibri"/>
      <family val="2"/>
      <charset val="161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b/>
      <sz val="16"/>
      <color theme="3" tint="-0.249977111117893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vertAlign val="superscript"/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vertAlign val="superscript"/>
      <sz val="9"/>
      <name val="Calibri"/>
      <family val="2"/>
      <charset val="161"/>
      <scheme val="minor"/>
    </font>
    <font>
      <b/>
      <sz val="12"/>
      <color theme="3" tint="-0.249977111117893"/>
      <name val="Calibri"/>
      <family val="2"/>
      <charset val="161"/>
    </font>
    <font>
      <b/>
      <sz val="18"/>
      <color theme="3" tint="-0.249977111117893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b/>
      <sz val="11"/>
      <color theme="3" tint="-0.249977111117893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0"/>
      <name val="Calibri Light"/>
      <family val="2"/>
      <charset val="161"/>
      <scheme val="major"/>
    </font>
    <font>
      <b/>
      <sz val="9"/>
      <name val="Segoe UI Semibold"/>
      <family val="2"/>
      <charset val="161"/>
    </font>
    <font>
      <b/>
      <sz val="9"/>
      <color theme="1"/>
      <name val="Segoe UI Semibold"/>
      <family val="2"/>
      <charset val="161"/>
    </font>
    <font>
      <sz val="9"/>
      <name val="Segoe UI Semibold"/>
      <family val="2"/>
      <charset val="161"/>
    </font>
    <font>
      <sz val="11"/>
      <name val="Calibri"/>
      <family val="2"/>
      <charset val="161"/>
    </font>
    <font>
      <b/>
      <sz val="15"/>
      <color theme="0"/>
      <name val="Calibri"/>
      <family val="2"/>
      <charset val="161"/>
      <scheme val="minor"/>
    </font>
    <font>
      <sz val="24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Trellis">
        <fgColor theme="1" tint="0.49998474074526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thin">
        <color indexed="64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4659260841701"/>
      </left>
      <right style="thin">
        <color theme="4"/>
      </right>
      <top style="medium">
        <color theme="4" tint="-0.249977111117893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 tint="-0.249977111117893"/>
      </top>
      <bottom style="thin">
        <color theme="4"/>
      </bottom>
      <diagonal/>
    </border>
    <border>
      <left style="thin">
        <color theme="4"/>
      </left>
      <right style="medium">
        <color theme="4" tint="-0.24994659260841701"/>
      </right>
      <top style="medium">
        <color theme="4" tint="-0.249977111117893"/>
      </top>
      <bottom style="thin">
        <color theme="4"/>
      </bottom>
      <diagonal/>
    </border>
    <border>
      <left style="thin">
        <color theme="4"/>
      </left>
      <right style="medium">
        <color theme="4" tint="-0.249977111117893"/>
      </right>
      <top style="medium">
        <color theme="4" tint="-0.249977111117893"/>
      </top>
      <bottom style="thin">
        <color theme="4"/>
      </bottom>
      <diagonal/>
    </border>
    <border>
      <left style="medium">
        <color theme="4" tint="-0.24994659260841701"/>
      </left>
      <right style="thin">
        <color theme="4"/>
      </right>
      <top style="thin">
        <color theme="4"/>
      </top>
      <bottom style="medium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 tint="-0.249977111117893"/>
      </bottom>
      <diagonal/>
    </border>
    <border>
      <left style="thin">
        <color theme="4"/>
      </left>
      <right style="medium">
        <color theme="4" tint="-0.24994659260841701"/>
      </right>
      <top style="thin">
        <color theme="4"/>
      </top>
      <bottom style="medium">
        <color theme="4" tint="-0.249977111117893"/>
      </bottom>
      <diagonal/>
    </border>
    <border>
      <left style="thin">
        <color theme="4"/>
      </left>
      <right style="medium">
        <color theme="4" tint="-0.249977111117893"/>
      </right>
      <top style="thin">
        <color theme="4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 style="medium">
        <color theme="4" tint="-0.24994659260841701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4659260841701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 style="medium">
        <color theme="4" tint="-0.24994659260841701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4659260841701"/>
      </right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4659260841701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4659260841701"/>
      </right>
      <top/>
      <bottom/>
      <diagonal/>
    </border>
    <border>
      <left style="medium">
        <color theme="4" tint="-0.249977111117893"/>
      </left>
      <right style="medium">
        <color theme="4" tint="-0.24994659260841701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4" tint="-0.249977111117893"/>
      </left>
      <right style="thin">
        <color theme="4"/>
      </right>
      <top style="medium">
        <color theme="4" tint="-0.249977111117893"/>
      </top>
      <bottom style="medium">
        <color theme="4"/>
      </bottom>
      <diagonal/>
    </border>
    <border>
      <left/>
      <right/>
      <top style="medium">
        <color theme="4" tint="-0.249977111117893"/>
      </top>
      <bottom style="medium">
        <color theme="4"/>
      </bottom>
      <diagonal/>
    </border>
    <border>
      <left/>
      <right style="medium">
        <color theme="4"/>
      </right>
      <top style="medium">
        <color theme="4" tint="-0.249977111117893"/>
      </top>
      <bottom style="medium">
        <color theme="4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6">
    <xf numFmtId="0" fontId="0" fillId="0" borderId="0"/>
    <xf numFmtId="0" fontId="3" fillId="0" borderId="0"/>
    <xf numFmtId="0" fontId="27" fillId="0" borderId="6" applyNumberFormat="0" applyFill="0" applyAlignment="0" applyProtection="0"/>
    <xf numFmtId="0" fontId="26" fillId="6" borderId="7" applyNumberFormat="0" applyFont="0" applyAlignment="0" applyProtection="0"/>
    <xf numFmtId="0" fontId="26" fillId="7" borderId="0" applyNumberFormat="0" applyBorder="0" applyAlignment="0" applyProtection="0"/>
    <xf numFmtId="0" fontId="28" fillId="8" borderId="0">
      <alignment horizontal="left" vertical="center" wrapText="1"/>
    </xf>
  </cellStyleXfs>
  <cellXfs count="147">
    <xf numFmtId="0" fontId="0" fillId="0" borderId="0" xfId="0"/>
    <xf numFmtId="0" fontId="6" fillId="0" borderId="0" xfId="1" applyFont="1" applyAlignment="1">
      <alignment wrapText="1"/>
    </xf>
    <xf numFmtId="0" fontId="7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11" fillId="0" borderId="0" xfId="1" applyFont="1" applyAlignment="1">
      <alignment horizontal="center"/>
    </xf>
    <xf numFmtId="0" fontId="12" fillId="0" borderId="0" xfId="1" applyFont="1"/>
    <xf numFmtId="0" fontId="13" fillId="0" borderId="0" xfId="1" applyFont="1" applyAlignment="1">
      <alignment vertical="top" wrapText="1"/>
    </xf>
    <xf numFmtId="0" fontId="3" fillId="0" borderId="0" xfId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4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right" vertical="center"/>
    </xf>
    <xf numFmtId="164" fontId="17" fillId="0" borderId="5" xfId="0" applyNumberFormat="1" applyFont="1" applyBorder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6" fillId="0" borderId="0" xfId="1" applyFont="1"/>
    <xf numFmtId="0" fontId="22" fillId="0" borderId="0" xfId="1" applyFont="1" applyAlignment="1">
      <alignment horizontal="center" wrapText="1"/>
    </xf>
    <xf numFmtId="0" fontId="23" fillId="0" borderId="0" xfId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7" fillId="5" borderId="11" xfId="0" applyFont="1" applyFill="1" applyBorder="1" applyAlignment="1">
      <alignment horizontal="righ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3" xfId="0" applyNumberFormat="1" applyFont="1" applyFill="1" applyBorder="1" applyAlignment="1">
      <alignment horizontal="right" vertical="center"/>
    </xf>
    <xf numFmtId="164" fontId="17" fillId="5" borderId="14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164" fontId="17" fillId="0" borderId="16" xfId="0" applyNumberFormat="1" applyFont="1" applyBorder="1" applyAlignment="1">
      <alignment horizontal="right" vertical="center"/>
    </xf>
    <xf numFmtId="164" fontId="17" fillId="0" borderId="17" xfId="0" applyNumberFormat="1" applyFont="1" applyBorder="1" applyAlignment="1">
      <alignment horizontal="right" vertical="center"/>
    </xf>
    <xf numFmtId="164" fontId="17" fillId="0" borderId="18" xfId="0" applyNumberFormat="1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164" fontId="17" fillId="0" borderId="21" xfId="0" applyNumberFormat="1" applyFont="1" applyBorder="1" applyAlignment="1">
      <alignment horizontal="right" vertical="center"/>
    </xf>
    <xf numFmtId="164" fontId="17" fillId="0" borderId="22" xfId="0" applyNumberFormat="1" applyFont="1" applyBorder="1" applyAlignment="1">
      <alignment horizontal="right" vertical="center"/>
    </xf>
    <xf numFmtId="164" fontId="17" fillId="0" borderId="23" xfId="0" applyNumberFormat="1" applyFont="1" applyBorder="1" applyAlignment="1">
      <alignment horizontal="right" vertical="center"/>
    </xf>
    <xf numFmtId="164" fontId="17" fillId="0" borderId="25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center" vertical="center" wrapText="1"/>
    </xf>
    <xf numFmtId="164" fontId="17" fillId="0" borderId="28" xfId="0" applyNumberFormat="1" applyFont="1" applyBorder="1" applyAlignment="1">
      <alignment horizontal="right" vertical="center"/>
    </xf>
    <xf numFmtId="164" fontId="17" fillId="0" borderId="29" xfId="0" applyNumberFormat="1" applyFont="1" applyBorder="1" applyAlignment="1">
      <alignment horizontal="right" vertical="center"/>
    </xf>
    <xf numFmtId="164" fontId="17" fillId="0" borderId="30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right" vertical="center"/>
    </xf>
    <xf numFmtId="0" fontId="17" fillId="2" borderId="20" xfId="0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 wrapText="1"/>
    </xf>
    <xf numFmtId="164" fontId="17" fillId="2" borderId="21" xfId="0" applyNumberFormat="1" applyFont="1" applyFill="1" applyBorder="1" applyAlignment="1">
      <alignment horizontal="right" vertical="center"/>
    </xf>
    <xf numFmtId="164" fontId="17" fillId="2" borderId="22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15" fillId="10" borderId="19" xfId="0" applyFont="1" applyFill="1" applyBorder="1"/>
    <xf numFmtId="0" fontId="15" fillId="10" borderId="21" xfId="0" applyFont="1" applyFill="1" applyBorder="1"/>
    <xf numFmtId="0" fontId="26" fillId="7" borderId="35" xfId="4" applyBorder="1"/>
    <xf numFmtId="0" fontId="26" fillId="7" borderId="36" xfId="4" applyBorder="1"/>
    <xf numFmtId="2" fontId="25" fillId="7" borderId="10" xfId="4" applyNumberFormat="1" applyFont="1" applyBorder="1"/>
    <xf numFmtId="0" fontId="15" fillId="10" borderId="24" xfId="0" applyFont="1" applyFill="1" applyBorder="1"/>
    <xf numFmtId="0" fontId="15" fillId="10" borderId="0" xfId="0" applyFont="1" applyFill="1"/>
    <xf numFmtId="0" fontId="15" fillId="4" borderId="19" xfId="0" applyFont="1" applyFill="1" applyBorder="1"/>
    <xf numFmtId="0" fontId="15" fillId="4" borderId="21" xfId="0" applyFont="1" applyFill="1" applyBorder="1"/>
    <xf numFmtId="2" fontId="15" fillId="4" borderId="34" xfId="0" applyNumberFormat="1" applyFont="1" applyFill="1" applyBorder="1"/>
    <xf numFmtId="0" fontId="15" fillId="10" borderId="26" xfId="0" applyFont="1" applyFill="1" applyBorder="1"/>
    <xf numFmtId="0" fontId="15" fillId="10" borderId="28" xfId="0" applyFont="1" applyFill="1" applyBorder="1"/>
    <xf numFmtId="0" fontId="15" fillId="4" borderId="26" xfId="0" applyFont="1" applyFill="1" applyBorder="1"/>
    <xf numFmtId="0" fontId="15" fillId="4" borderId="28" xfId="0" applyFont="1" applyFill="1" applyBorder="1"/>
    <xf numFmtId="2" fontId="15" fillId="4" borderId="38" xfId="0" applyNumberFormat="1" applyFont="1" applyFill="1" applyBorder="1"/>
    <xf numFmtId="0" fontId="1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21" xfId="0" applyBorder="1" applyAlignment="1">
      <alignment vertical="center"/>
    </xf>
    <xf numFmtId="2" fontId="0" fillId="0" borderId="21" xfId="0" applyNumberFormat="1" applyBorder="1" applyAlignment="1">
      <alignment vertical="center"/>
    </xf>
    <xf numFmtId="0" fontId="29" fillId="2" borderId="42" xfId="0" applyFont="1" applyFill="1" applyBorder="1" applyAlignment="1">
      <alignment horizontal="center" vertical="center" textRotation="90" wrapText="1"/>
    </xf>
    <xf numFmtId="0" fontId="31" fillId="2" borderId="43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164" fontId="17" fillId="2" borderId="25" xfId="0" applyNumberFormat="1" applyFont="1" applyFill="1" applyBorder="1" applyAlignment="1">
      <alignment horizontal="right" vertical="center"/>
    </xf>
    <xf numFmtId="164" fontId="17" fillId="2" borderId="23" xfId="0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 vertical="top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21" fillId="0" borderId="0" xfId="1" applyFont="1" applyAlignment="1">
      <alignment horizontal="center" wrapText="1"/>
    </xf>
    <xf numFmtId="0" fontId="21" fillId="0" borderId="0" xfId="1" applyFont="1" applyAlignment="1">
      <alignment horizontal="center"/>
    </xf>
    <xf numFmtId="0" fontId="23" fillId="0" borderId="0" xfId="1" applyFont="1" applyAlignment="1">
      <alignment horizontal="center" wrapText="1"/>
    </xf>
    <xf numFmtId="0" fontId="24" fillId="0" borderId="0" xfId="1" applyFont="1" applyAlignment="1">
      <alignment horizontal="center" wrapText="1"/>
    </xf>
    <xf numFmtId="0" fontId="28" fillId="8" borderId="0" xfId="5">
      <alignment horizontal="left" vertical="center" wrapText="1"/>
    </xf>
    <xf numFmtId="0" fontId="29" fillId="9" borderId="19" xfId="0" applyFont="1" applyFill="1" applyBorder="1" applyAlignment="1">
      <alignment horizontal="center" vertical="center" textRotation="90"/>
    </xf>
    <xf numFmtId="0" fontId="29" fillId="9" borderId="24" xfId="0" applyFont="1" applyFill="1" applyBorder="1" applyAlignment="1">
      <alignment horizontal="center" vertical="center" textRotation="90"/>
    </xf>
    <xf numFmtId="0" fontId="29" fillId="9" borderId="26" xfId="0" applyFont="1" applyFill="1" applyBorder="1" applyAlignment="1">
      <alignment horizontal="center" vertical="center" textRotation="90"/>
    </xf>
    <xf numFmtId="0" fontId="29" fillId="2" borderId="19" xfId="0" applyFont="1" applyFill="1" applyBorder="1" applyAlignment="1">
      <alignment horizontal="center" vertical="center" textRotation="90"/>
    </xf>
    <xf numFmtId="0" fontId="29" fillId="2" borderId="24" xfId="0" applyFont="1" applyFill="1" applyBorder="1" applyAlignment="1">
      <alignment horizontal="center" vertical="center" textRotation="90"/>
    </xf>
    <xf numFmtId="0" fontId="29" fillId="2" borderId="26" xfId="0" applyFont="1" applyFill="1" applyBorder="1" applyAlignment="1">
      <alignment horizontal="center" vertical="center" textRotation="90"/>
    </xf>
    <xf numFmtId="0" fontId="29" fillId="9" borderId="31" xfId="0" applyFont="1" applyFill="1" applyBorder="1" applyAlignment="1">
      <alignment horizontal="center" vertical="center" textRotation="90"/>
    </xf>
    <xf numFmtId="0" fontId="29" fillId="9" borderId="32" xfId="0" applyFont="1" applyFill="1" applyBorder="1" applyAlignment="1">
      <alignment horizontal="center" vertical="center" textRotation="90"/>
    </xf>
    <xf numFmtId="0" fontId="29" fillId="9" borderId="33" xfId="0" applyFont="1" applyFill="1" applyBorder="1" applyAlignment="1">
      <alignment horizontal="center" vertical="center" textRotation="90"/>
    </xf>
    <xf numFmtId="0" fontId="29" fillId="9" borderId="19" xfId="0" applyFont="1" applyFill="1" applyBorder="1" applyAlignment="1">
      <alignment horizontal="center" vertical="center" textRotation="90" wrapText="1"/>
    </xf>
    <xf numFmtId="0" fontId="29" fillId="9" borderId="24" xfId="0" applyFont="1" applyFill="1" applyBorder="1" applyAlignment="1">
      <alignment horizontal="center" vertical="center" textRotation="90" wrapText="1"/>
    </xf>
    <xf numFmtId="0" fontId="29" fillId="9" borderId="26" xfId="0" applyFont="1" applyFill="1" applyBorder="1" applyAlignment="1">
      <alignment horizontal="center" vertical="center" textRotation="90" wrapText="1"/>
    </xf>
    <xf numFmtId="0" fontId="29" fillId="9" borderId="8" xfId="0" applyFont="1" applyFill="1" applyBorder="1" applyAlignment="1">
      <alignment horizontal="center" vertical="center" textRotation="90" wrapText="1"/>
    </xf>
    <xf numFmtId="0" fontId="30" fillId="9" borderId="9" xfId="0" applyFont="1" applyFill="1" applyBorder="1" applyAlignment="1">
      <alignment horizontal="center" vertical="center" textRotation="90" wrapText="1"/>
    </xf>
    <xf numFmtId="0" fontId="31" fillId="9" borderId="34" xfId="0" applyFont="1" applyFill="1" applyBorder="1" applyAlignment="1">
      <alignment horizontal="center" vertical="center" textRotation="90"/>
    </xf>
    <xf numFmtId="0" fontId="31" fillId="9" borderId="37" xfId="0" applyFont="1" applyFill="1" applyBorder="1" applyAlignment="1">
      <alignment horizontal="center" vertical="center" textRotation="90"/>
    </xf>
    <xf numFmtId="0" fontId="31" fillId="9" borderId="38" xfId="0" applyFont="1" applyFill="1" applyBorder="1" applyAlignment="1">
      <alignment horizontal="center" vertical="center" textRotation="90"/>
    </xf>
    <xf numFmtId="0" fontId="16" fillId="11" borderId="39" xfId="3" applyFont="1" applyFill="1" applyBorder="1" applyAlignment="1">
      <alignment horizontal="left" vertical="center"/>
    </xf>
    <xf numFmtId="0" fontId="16" fillId="11" borderId="40" xfId="3" applyFont="1" applyFill="1" applyBorder="1" applyAlignment="1">
      <alignment horizontal="left" vertical="center"/>
    </xf>
    <xf numFmtId="0" fontId="16" fillId="11" borderId="41" xfId="3" applyFont="1" applyFill="1" applyBorder="1" applyAlignment="1">
      <alignment horizontal="left" vertical="center"/>
    </xf>
    <xf numFmtId="0" fontId="15" fillId="6" borderId="7" xfId="3" applyFont="1" applyAlignment="1">
      <alignment horizontal="left" vertical="center" wrapText="1"/>
    </xf>
    <xf numFmtId="0" fontId="0" fillId="6" borderId="7" xfId="3" applyFont="1" applyAlignment="1">
      <alignment horizontal="center" vertical="center" wrapText="1"/>
    </xf>
    <xf numFmtId="0" fontId="26" fillId="6" borderId="7" xfId="3" applyAlignment="1">
      <alignment horizontal="center" vertical="center" wrapText="1"/>
    </xf>
    <xf numFmtId="0" fontId="0" fillId="6" borderId="7" xfId="3" applyFont="1" applyAlignment="1">
      <alignment horizontal="center" vertical="center"/>
    </xf>
    <xf numFmtId="0" fontId="26" fillId="6" borderId="7" xfId="3" applyAlignment="1">
      <alignment horizontal="center" vertical="center"/>
    </xf>
    <xf numFmtId="0" fontId="32" fillId="6" borderId="7" xfId="3" applyFont="1" applyAlignment="1">
      <alignment horizontal="center" vertical="center"/>
    </xf>
    <xf numFmtId="0" fontId="0" fillId="6" borderId="7" xfId="3" applyFont="1" applyAlignment="1">
      <alignment horizontal="center"/>
    </xf>
    <xf numFmtId="0" fontId="33" fillId="12" borderId="0" xfId="2" applyFont="1" applyFill="1" applyBorder="1" applyAlignment="1">
      <alignment horizontal="left"/>
    </xf>
    <xf numFmtId="2" fontId="0" fillId="0" borderId="0" xfId="0" applyNumberFormat="1"/>
    <xf numFmtId="0" fontId="34" fillId="0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right" vertical="center"/>
    </xf>
    <xf numFmtId="4" fontId="0" fillId="0" borderId="0" xfId="0" applyNumberFormat="1" applyBorder="1"/>
    <xf numFmtId="4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vertical="center"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35" xfId="0" applyFill="1" applyBorder="1"/>
    <xf numFmtId="0" fontId="25" fillId="2" borderId="36" xfId="0" applyFont="1" applyFill="1" applyBorder="1" applyAlignment="1">
      <alignment horizontal="left" vertical="center" wrapText="1"/>
    </xf>
    <xf numFmtId="4" fontId="25" fillId="2" borderId="36" xfId="0" applyNumberFormat="1" applyFont="1" applyFill="1" applyBorder="1"/>
    <xf numFmtId="4" fontId="25" fillId="2" borderId="46" xfId="0" applyNumberFormat="1" applyFont="1" applyFill="1" applyBorder="1"/>
  </cellXfs>
  <cellStyles count="6">
    <cellStyle name="40% - Accent1" xfId="4" builtinId="31"/>
    <cellStyle name="Heading 1" xfId="2" builtinId="16"/>
    <cellStyle name="Normal" xfId="0" builtinId="0"/>
    <cellStyle name="Note" xfId="3" builtinId="10"/>
    <cellStyle name="Επικεφαλίδα Έμφαση" xfId="5"/>
    <cellStyle name="Κανονικό 2" xfId="1"/>
  </cellStyles>
  <dxfs count="351">
    <dxf>
      <alignment horizontal="center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numFmt numFmtId="2" formatCode="0.00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 diagonalUp="0" diagonalDown="0"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_ ;[Red]\-#,##0.0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theme="4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_ ;[Red]\-#,##0.0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right" vertical="center" textRotation="0" wrapText="0" indent="0" justifyLastLine="0" shrinkToFit="0" readingOrder="0"/>
    </dxf>
    <dxf>
      <border>
        <bottom style="medium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 Semibold"/>
        <scheme val="none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28575</xdr:rowOff>
        </xdr:from>
        <xdr:to>
          <xdr:col>8</xdr:col>
          <xdr:colOff>266700</xdr:colOff>
          <xdr:row>3</xdr:row>
          <xdr:rowOff>209550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571500</xdr:colOff>
      <xdr:row>4</xdr:row>
      <xdr:rowOff>121015</xdr:rowOff>
    </xdr:from>
    <xdr:to>
      <xdr:col>5</xdr:col>
      <xdr:colOff>114300</xdr:colOff>
      <xdr:row>6</xdr:row>
      <xdr:rowOff>121555</xdr:rowOff>
    </xdr:to>
    <xdr:pic>
      <xdr:nvPicPr>
        <xdr:cNvPr id="5" name="Εικόνα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1159240"/>
          <a:ext cx="828675" cy="53394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CD87E70-9506-4DAB-A1FE-791255E2BDA7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1EB49D9-1416-40EE-83D8-0B141E0C0C6A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96F5826-49D4-4CE2-BC9A-D4D1006D59FF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0</xdr:row>
      <xdr:rowOff>1028700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FD51414C-DEA4-4D77-A1E3-F3E8D4EE7EB3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5874AA9C-FE11-4815-BAFC-50362D3BF36B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88DF5714-C295-4288-96E2-11F028E18DB7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7AE3E87A-72B4-4423-8033-40492A8B703E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264D9B3F-F81B-4086-81C0-C8B68E68061A}"/>
            </a:ext>
          </a:extLst>
        </xdr:cNvPr>
        <xdr:cNvSpPr txBox="1"/>
      </xdr:nvSpPr>
      <xdr:spPr>
        <a:xfrm>
          <a:off x="809625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4AB573C-C104-4A17-85B4-65FB689DF921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333375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72A8861F-0204-4A0C-8BD7-994B23E19DDD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38100</xdr:rowOff>
    </xdr:from>
    <xdr:to>
      <xdr:col>16</xdr:col>
      <xdr:colOff>133350</xdr:colOff>
      <xdr:row>1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726810A-89DC-4461-85BD-794DD2D0ABD0}"/>
            </a:ext>
          </a:extLst>
        </xdr:cNvPr>
        <xdr:cNvSpPr txBox="1"/>
      </xdr:nvSpPr>
      <xdr:spPr>
        <a:xfrm>
          <a:off x="8020050" y="38100"/>
          <a:ext cx="5010150" cy="102870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Περιοχή μη Εκτύπωσης.</a:t>
          </a:r>
        </a:p>
        <a:p>
          <a:r>
            <a:rPr lang="el-GR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Παρατηρήσεις για την συμπλήρωση των πινάκων. </a:t>
          </a:r>
        </a:p>
        <a:p>
          <a:endParaRPr lang="el-GR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ROUND</a:t>
          </a:r>
          <a:r>
            <a:rPr lang="el-G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”,</a:t>
          </a:r>
          <a:r>
            <a:rPr lang="el-G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όπου απαιτείται,</a:t>
          </a: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για αποφυγή λαθών στα δεκαδικά</a:t>
          </a:r>
          <a:r>
            <a:rPr lang="el-GR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Παρακαλώ να μην αλλαχτούν. </a:t>
          </a:r>
        </a:p>
        <a:p>
          <a:endParaRPr lang="el-G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1</xdr:row>
      <xdr:rowOff>742950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38BD2D05-33B4-4398-A16C-AAFC4147FD60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342900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A6AAAEFA-A3E1-4F25-B04F-CA2EC71586EE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342900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68C380B-651D-4292-A75A-6C9B06B525A7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A3DA44A-AE24-425E-8831-46E2C65A0E5D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38626AEC-13C0-4B79-B04E-5740700903DA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C43CD04-7AFA-48ED-A644-2F812CC8AB39}"/>
            </a:ext>
          </a:extLst>
        </xdr:cNvPr>
        <xdr:cNvSpPr txBox="1"/>
      </xdr:nvSpPr>
      <xdr:spPr>
        <a:xfrm>
          <a:off x="79248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209550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2AA63FBD-98BF-4F82-988F-F95DA115555E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1E3E463-D317-4B22-9137-70742A918658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314325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7044728-9E83-42B4-94C1-FFA833FAE812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323850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CB62232-5BDB-4FE2-9783-6777E608C0D5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1</xdr:row>
      <xdr:rowOff>314325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208CD16-3BD7-4B7E-BB77-91E5C438AF87}"/>
            </a:ext>
          </a:extLst>
        </xdr:cNvPr>
        <xdr:cNvSpPr txBox="1"/>
      </xdr:nvSpPr>
      <xdr:spPr>
        <a:xfrm>
          <a:off x="79248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A3DD435A-2B8A-4C5B-99FF-E09DCB0F2C1F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1</xdr:row>
      <xdr:rowOff>657225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2D4EF1B1-A9E0-4EAA-9A14-DA2D17022EA0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DB7C6F2-D034-403D-833C-6ED8A5E7C536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</xdr:rowOff>
    </xdr:from>
    <xdr:to>
      <xdr:col>14</xdr:col>
      <xdr:colOff>152400</xdr:colOff>
      <xdr:row>2</xdr:row>
      <xdr:rowOff>371476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DB7C6F2-D034-403D-833C-6ED8A5E7C536}"/>
            </a:ext>
          </a:extLst>
        </xdr:cNvPr>
        <xdr:cNvSpPr txBox="1"/>
      </xdr:nvSpPr>
      <xdr:spPr>
        <a:xfrm>
          <a:off x="8486775" y="1"/>
          <a:ext cx="502920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eaLnBrk="1" fontAlgn="auto" latinLnBrk="0" hangingPunct="1"/>
          <a:r>
            <a:rPr lang="el-GR" sz="1100" b="0" i="0" baseline="0">
              <a:effectLst/>
              <a:latin typeface="+mn-lt"/>
              <a:ea typeface="+mn-ea"/>
              <a:cs typeface="+mn-cs"/>
            </a:rPr>
            <a:t>Όλα τα πεδία ενημερώνονται αυτόματα. </a:t>
          </a:r>
          <a:r>
            <a:rPr lang="el-GR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ΔΕΝ συμπληρώνετε αυτόν τον πίνακα</a:t>
          </a:r>
          <a:endParaRPr lang="el-GR" sz="12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6EB556B2-D34F-4314-8A4C-D7B4255D7F59}"/>
            </a:ext>
          </a:extLst>
        </xdr:cNvPr>
        <xdr:cNvSpPr txBox="1"/>
      </xdr:nvSpPr>
      <xdr:spPr>
        <a:xfrm>
          <a:off x="809625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1</xdr:row>
      <xdr:rowOff>381000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A6189E04-CEF5-4BCF-82E9-994A20370244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1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5731858D-E53E-482D-81F5-40DD114B98B5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011A31F-A3CE-473E-98E8-EDAF533A8067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2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913CA1A-B097-490C-9E66-7DDE9DB5E7E9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133350</xdr:colOff>
      <xdr:row>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BAF85C2-80FE-44CC-B21F-7F85B8AB3C64}"/>
            </a:ext>
          </a:extLst>
        </xdr:cNvPr>
        <xdr:cNvSpPr txBox="1"/>
      </xdr:nvSpPr>
      <xdr:spPr>
        <a:xfrm>
          <a:off x="7772400" y="0"/>
          <a:ext cx="5010150" cy="1028700"/>
        </a:xfrm>
        <a:prstGeom prst="rect">
          <a:avLst/>
        </a:prstGeom>
        <a:gradFill rotWithShape="1">
          <a:gsLst>
            <a:gs pos="0">
              <a:srgbClr val="FFC000">
                <a:lumMod val="110000"/>
                <a:satMod val="105000"/>
                <a:tint val="67000"/>
              </a:srgbClr>
            </a:gs>
            <a:gs pos="50000">
              <a:srgbClr val="FFC000">
                <a:lumMod val="105000"/>
                <a:satMod val="103000"/>
                <a:tint val="73000"/>
              </a:srgbClr>
            </a:gs>
            <a:gs pos="100000">
              <a:srgbClr val="FFC000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Περιοχή μη Εκτύπωσης.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Παρατηρήσεις για την συμπλήρωση των πινάκων.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Όλοι οι υπολογισμοί  γίνονται αυτόματα, με χρήση της συνάρτησης “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ROUND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”, όπου απαιτείται,  για αποφυγή λαθών στα δεκαδικά</a:t>
          </a:r>
          <a:r>
            <a:rPr kumimoji="0" lang="el-G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Παρακαλώ να μην αλλαχτούν.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Πίνακας13" displayName="Πίνακας13" ref="B2:G397" headerRowDxfId="350" dataDxfId="348" headerRowBorderDxfId="349" tableBorderDxfId="347">
  <autoFilter ref="B2:G397"/>
  <tableColumns count="6">
    <tableColumn id="1" name="Α/Α" totalsRowLabel="Άθροισμα" dataDxfId="346" totalsRowDxfId="345"/>
    <tableColumn id="2" name="ΕΙΔΟΣ ΕΡΓΑΣΙΑΣ" dataDxfId="344" totalsRowDxfId="343"/>
    <tableColumn id="3" name="Μ.Μ." dataDxfId="342" totalsRowDxfId="341"/>
    <tableColumn id="4" name="ΠΟΣΟΤΗΤΑ" dataDxfId="340" totalsRowDxfId="339"/>
    <tableColumn id="5" name="ΤΙΜΗ ΜΟΝΑΔΟΣ ΧΩΡΙΣ ΦΠΑ" dataDxfId="338"/>
    <tableColumn id="6" name="ΣΥΝΟΛΟ" dataDxfId="337" totalsRowDxfId="336">
      <calculatedColumnFormula>ROUND(Πίνακας13[[#This Row],[ΠΟΣΟΤΗΤΑ]]*Πίνακας13[[#This Row],[ΤΙΜΗ ΜΟΝΑΔΟΣ ΧΩΡΙΣ ΦΠΑ]],2)</calculatedColumnFormula>
    </tableColumn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id="10" name="Πίνακας2564567891011" displayName="Πίνακας2564567891011" ref="A2:H8" totalsRowShown="0" headerRowDxfId="247" dataDxfId="246" tableBorderDxfId="245">
  <autoFilter ref="A2:H8"/>
  <tableColumns count="8">
    <tableColumn id="1" name="Α/Α" dataDxfId="244"/>
    <tableColumn id="2" name="ΠΕΡΙΓΡΑΦΗ ΔΑΠΑΝΗΣ " dataDxfId="243"/>
    <tableColumn id="3" name="Μ.Μ._x000a_(πχ. τεμ.)" dataDxfId="242"/>
    <tableColumn id="4" name="ΠΟΣΟΤΗΤΑ " dataDxfId="241"/>
    <tableColumn id="5" name="ΤΙΜΗ ΜΟΝΑΔΑΣ" dataDxfId="240"/>
    <tableColumn id="6" name="ΚΟΣΤΟΣ" dataDxfId="239"/>
    <tableColumn id="7" name="ΦΠΑ" dataDxfId="238"/>
    <tableColumn id="8" name="ΣΥΝΟΛΙΚΟ ΚΟΣΤΟΣ" dataDxfId="237"/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id="11" name="Πίνακας256456789101112" displayName="Πίνακας256456789101112" ref="A4:H10" totalsRowShown="0" headerRowDxfId="236" dataDxfId="235" tableBorderDxfId="234">
  <autoFilter ref="A4:H10"/>
  <tableColumns count="8">
    <tableColumn id="1" name="Α/Α" dataDxfId="233"/>
    <tableColumn id="2" name="ΠΕΡΙΓΡΑΦΗ ΔΑΠΑΝΗΣ " dataDxfId="232"/>
    <tableColumn id="3" name="Μ.Μ." dataDxfId="231"/>
    <tableColumn id="4" name="ΠΟΣΟΤΗΤΑ " dataDxfId="230"/>
    <tableColumn id="5" name="ΤΙΜΗ ΜΟΝΑΔΑΣ" dataDxfId="229"/>
    <tableColumn id="6" name="ΚΟΣΤΟΣ" dataDxfId="228"/>
    <tableColumn id="7" name="ΦΠΑ" dataDxfId="227"/>
    <tableColumn id="8" name="ΣΥΝΟΛΙΚΟ ΚΟΣΤΟΣ" dataDxfId="226"/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id="12" name="Πίνακας25645678910111213" displayName="Πίνακας25645678910111213" ref="A2:H8" totalsRowShown="0" headerRowDxfId="225" dataDxfId="224" tableBorderDxfId="223">
  <autoFilter ref="A2:H8"/>
  <tableColumns count="8">
    <tableColumn id="1" name="Α/Α" dataDxfId="222"/>
    <tableColumn id="2" name="ΠΕΡΙΓΡΑΦΗ ΔΑΠΑΝΗΣ " dataDxfId="221"/>
    <tableColumn id="3" name="Μ.Μ._x000a_(τεμ.)" dataDxfId="220"/>
    <tableColumn id="4" name="ΠΟΣΟΤΗΤΑ " dataDxfId="219"/>
    <tableColumn id="5" name="ΤΙΜΗ ΜΟΝΑΔΑΣ" dataDxfId="218"/>
    <tableColumn id="6" name="ΚΟΣΤΟΣ" dataDxfId="217"/>
    <tableColumn id="7" name="ΦΠΑ" dataDxfId="216"/>
    <tableColumn id="8" name="ΣΥΝΟΛΙΚΟ ΚΟΣΤΟΣ" dataDxfId="215"/>
  </tableColumns>
  <tableStyleInfo name="TableStyleLight16" showFirstColumn="0" showLastColumn="0" showRowStripes="1" showColumnStripes="0"/>
</table>
</file>

<file path=xl/tables/table13.xml><?xml version="1.0" encoding="utf-8"?>
<table xmlns="http://schemas.openxmlformats.org/spreadsheetml/2006/main" id="13" name="Πίνακας2564567891011121314" displayName="Πίνακας2564567891011121314" ref="A2:H8" totalsRowShown="0" headerRowDxfId="214" dataDxfId="213" tableBorderDxfId="212">
  <autoFilter ref="A2:H8"/>
  <tableColumns count="8">
    <tableColumn id="1" name="Α/Α" dataDxfId="211"/>
    <tableColumn id="2" name="ΠΕΡΙΓΡΑΦΗ ΔΑΠΑΝΗΣ " dataDxfId="210"/>
    <tableColumn id="3" name="Μ.Μ._x000a_(πχ. τεμ.)" dataDxfId="209"/>
    <tableColumn id="4" name="ΠΟΣΟΤΗΤΑ " dataDxfId="208"/>
    <tableColumn id="5" name="ΤΙΜΗ ΜΟΝΑΔΑΣ" dataDxfId="207"/>
    <tableColumn id="6" name="ΚΟΣΤΟΣ" dataDxfId="206"/>
    <tableColumn id="7" name="ΦΠΑ" dataDxfId="205"/>
    <tableColumn id="8" name="ΣΥΝΟΛΙΚΟ ΚΟΣΤΟΣ" dataDxfId="204"/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id="14" name="Πίνακας256456789101112131415" displayName="Πίνακας256456789101112131415" ref="A3:H9" totalsRowShown="0" headerRowDxfId="203" dataDxfId="202" tableBorderDxfId="201">
  <autoFilter ref="A3:H9"/>
  <tableColumns count="8">
    <tableColumn id="1" name="Α/Α" dataDxfId="200"/>
    <tableColumn id="2" name="ΠΕΡΙΓΡΑΦΗ ΔΑΠΑΝΗΣ " dataDxfId="199"/>
    <tableColumn id="3" name="Μ.Μ." dataDxfId="198"/>
    <tableColumn id="4" name="ΠΟΣΟΤΗΤΑ " dataDxfId="197"/>
    <tableColumn id="5" name="ΤΙΜΗ ΜΟΝΑΔΑΣ" dataDxfId="196"/>
    <tableColumn id="6" name="ΚΟΣΤΟΣ" dataDxfId="195"/>
    <tableColumn id="7" name="ΦΠΑ" dataDxfId="194"/>
    <tableColumn id="8" name="ΣΥΝΟΛΙΚΟ ΚΟΣΤΟΣ" dataDxfId="193"/>
  </tableColumns>
  <tableStyleInfo name="TableStyleLight16" showFirstColumn="0" showLastColumn="0" showRowStripes="1" showColumnStripes="0"/>
</table>
</file>

<file path=xl/tables/table15.xml><?xml version="1.0" encoding="utf-8"?>
<table xmlns="http://schemas.openxmlformats.org/spreadsheetml/2006/main" id="15" name="Πίνακας25645678910111213141516" displayName="Πίνακας25645678910111213141516" ref="A4:H10" totalsRowShown="0" headerRowDxfId="192" dataDxfId="191" tableBorderDxfId="190">
  <autoFilter ref="A4:H10"/>
  <tableColumns count="8">
    <tableColumn id="1" name="Α/Α" dataDxfId="189"/>
    <tableColumn id="2" name="ΠΕΡΙΓΡΑΦΗ ΔΑΠΑΝΗΣ " dataDxfId="188"/>
    <tableColumn id="3" name="Μ.Μ." dataDxfId="187"/>
    <tableColumn id="4" name="ΠΟΣΟΤΗΤΑ " dataDxfId="186"/>
    <tableColumn id="5" name="ΤΙΜΗ ΜΟΝΑΔΑΣ" dataDxfId="185"/>
    <tableColumn id="6" name="ΚΟΣΤΟΣ" dataDxfId="184"/>
    <tableColumn id="7" name="ΦΠΑ" dataDxfId="183"/>
    <tableColumn id="8" name="ΣΥΝΟΛΙΚΟ ΚΟΣΤΟΣ" dataDxfId="182"/>
  </tableColumns>
  <tableStyleInfo name="TableStyleLight16" showFirstColumn="0" showLastColumn="0" showRowStripes="1" showColumnStripes="0"/>
</table>
</file>

<file path=xl/tables/table16.xml><?xml version="1.0" encoding="utf-8"?>
<table xmlns="http://schemas.openxmlformats.org/spreadsheetml/2006/main" id="16" name="Πίνακας2564567891011121314151617" displayName="Πίνακας2564567891011121314151617" ref="A3:H9" totalsRowShown="0" headerRowDxfId="181" dataDxfId="180" tableBorderDxfId="179">
  <autoFilter ref="A3:H9"/>
  <tableColumns count="8">
    <tableColumn id="1" name="Α/Α" dataDxfId="178"/>
    <tableColumn id="2" name="ΠΕΡΙΓΡΑΦΗ ΔΑΠΑΝΗΣ_x000a_(Είδος, τύπος, τεχνικά χαρακτηριστικά)" dataDxfId="177"/>
    <tableColumn id="3" name="Μ.Μ. _x000a_(τεμ.)" dataDxfId="176"/>
    <tableColumn id="4" name="ΠΟΣΟΤΗΤΑ " dataDxfId="175"/>
    <tableColumn id="5" name="ΤΙΜΗ ΜΟΝΑΔΑΣ" dataDxfId="174"/>
    <tableColumn id="6" name="ΚΟΣΤΟΣ" dataDxfId="173"/>
    <tableColumn id="7" name="ΦΠΑ" dataDxfId="172"/>
    <tableColumn id="8" name="ΣΥΝΟΛΙΚΟ ΚΟΣΤΟΣ" dataDxfId="171"/>
  </tableColumns>
  <tableStyleInfo name="TableStyleLight16" showFirstColumn="0" showLastColumn="0" showRowStripes="1" showColumnStripes="0"/>
</table>
</file>

<file path=xl/tables/table17.xml><?xml version="1.0" encoding="utf-8"?>
<table xmlns="http://schemas.openxmlformats.org/spreadsheetml/2006/main" id="17" name="Πίνακας256456789101112131415161718" displayName="Πίνακας256456789101112131415161718" ref="A4:H10" totalsRowShown="0" headerRowDxfId="170" dataDxfId="169" tableBorderDxfId="168">
  <autoFilter ref="A4:H10"/>
  <tableColumns count="8">
    <tableColumn id="1" name="Α/Α" dataDxfId="167"/>
    <tableColumn id="2" name="ΠΕΡΙΓΡΑΦΗ ΔΑΠΑΝΗΣ" dataDxfId="166"/>
    <tableColumn id="3" name="Μ.Μ. " dataDxfId="165"/>
    <tableColumn id="4" name="ΠΟΣΟΤΗΤΑ " dataDxfId="164"/>
    <tableColumn id="5" name="ΤΙΜΗ ΜΟΝΑΔΑΣ" dataDxfId="163"/>
    <tableColumn id="6" name="ΚΟΣΤΟΣ" dataDxfId="162"/>
    <tableColumn id="7" name="ΦΠΑ" dataDxfId="161"/>
    <tableColumn id="8" name="ΣΥΝΟΛΙΚΟ ΚΟΣΤΟΣ" dataDxfId="160"/>
  </tableColumns>
  <tableStyleInfo name="TableStyleLight16" showFirstColumn="0" showLastColumn="0" showRowStripes="1" showColumnStripes="0"/>
</table>
</file>

<file path=xl/tables/table18.xml><?xml version="1.0" encoding="utf-8"?>
<table xmlns="http://schemas.openxmlformats.org/spreadsheetml/2006/main" id="18" name="Πίνακας25645678910111213141516171819" displayName="Πίνακας25645678910111213141516171819" ref="A4:H10" totalsRowShown="0" headerRowDxfId="159" dataDxfId="158" tableBorderDxfId="157">
  <autoFilter ref="A4:H10"/>
  <tableColumns count="8">
    <tableColumn id="1" name="Α/Α" dataDxfId="156"/>
    <tableColumn id="2" name="ΠΕΡΙΓΡΑΦΗ ΔΑΠΑΝΗΣ" dataDxfId="155"/>
    <tableColumn id="3" name="Μ.Μ. " dataDxfId="154"/>
    <tableColumn id="4" name="ΠΟΣΟΤΗΤΑ " dataDxfId="153"/>
    <tableColumn id="5" name="ΤΙΜΗ ΜΟΝΑΔΑΣ" dataDxfId="152"/>
    <tableColumn id="6" name="ΚΟΣΤΟΣ" dataDxfId="151"/>
    <tableColumn id="7" name="ΦΠΑ" dataDxfId="150"/>
    <tableColumn id="8" name="ΣΥΝΟΛΙΚΟ ΚΟΣΤΟΣ" dataDxfId="149"/>
  </tableColumns>
  <tableStyleInfo name="TableStyleLight16" showFirstColumn="0" showLastColumn="0" showRowStripes="1" showColumnStripes="0"/>
</table>
</file>

<file path=xl/tables/table19.xml><?xml version="1.0" encoding="utf-8"?>
<table xmlns="http://schemas.openxmlformats.org/spreadsheetml/2006/main" id="19" name="Πίνακας2564567891011121314151617181920" displayName="Πίνακας2564567891011121314151617181920" ref="A3:H9" totalsRowShown="0" headerRowDxfId="148" dataDxfId="147" tableBorderDxfId="146">
  <autoFilter ref="A3:H9"/>
  <tableColumns count="8">
    <tableColumn id="1" name="Α/Α" dataDxfId="145"/>
    <tableColumn id="2" name="ΠΕΡΙΓΡΑΦΗ ΔΑΠΑΝΗΣ_x000a_(Είδος, τύπος, τεχνικά χαρακτηριστικά)" dataDxfId="144"/>
    <tableColumn id="3" name="Μ.Μ. _x000a_(τεμ.)" dataDxfId="143"/>
    <tableColumn id="4" name="ΠΟΣΟΤΗΤΑ " dataDxfId="142"/>
    <tableColumn id="5" name="ΤΙΜΗ ΜΟΝΑΔΑΣ" dataDxfId="141"/>
    <tableColumn id="6" name="ΚΟΣΤΟΣ" dataDxfId="140"/>
    <tableColumn id="7" name="ΦΠΑ" dataDxfId="139"/>
    <tableColumn id="8" name="ΣΥΝΟΛΙΚΟ ΚΟΣΤΟΣ" dataDxfId="138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Πίνακας256" displayName="Πίνακας256" ref="A2:H8" totalsRowShown="0" headerRowDxfId="335" dataDxfId="334" tableBorderDxfId="333">
  <autoFilter ref="A2:H8"/>
  <tableColumns count="8">
    <tableColumn id="1" name="Α/Α" dataDxfId="332"/>
    <tableColumn id="2" name="ΠΕΡΙΓΡΑΦΗ ΔΑΠΑΝΗΣ _x000a_(Είδος, τύπος, τεχνικά χαρακτηριστικά)" dataDxfId="331"/>
    <tableColumn id="3" name="Μ.Μ. _x000a_(τεμ.)" dataDxfId="330"/>
    <tableColumn id="4" name="ΠΟΣΟΤΗΤΑ " dataDxfId="329"/>
    <tableColumn id="5" name="ΤΙΜΗ ΜΟΝΑΔΑΣ" dataDxfId="328"/>
    <tableColumn id="6" name="ΚΟΣΤΟΣ" dataDxfId="327"/>
    <tableColumn id="7" name="ΦΠΑ" dataDxfId="326"/>
    <tableColumn id="8" name="ΣΥΝΟΛΙΚΟ ΚΟΣΤΟΣ" dataDxfId="325"/>
  </tableColumns>
  <tableStyleInfo name="TableStyleLight16" showFirstColumn="0" showLastColumn="0" showRowStripes="1" showColumnStripes="0"/>
</table>
</file>

<file path=xl/tables/table20.xml><?xml version="1.0" encoding="utf-8"?>
<table xmlns="http://schemas.openxmlformats.org/spreadsheetml/2006/main" id="20" name="Πίνακας256456789101112131415161718192021" displayName="Πίνακας256456789101112131415161718192021" ref="A3:H9" totalsRowShown="0" headerRowDxfId="137" dataDxfId="136" tableBorderDxfId="135">
  <autoFilter ref="A3:H9"/>
  <tableColumns count="8">
    <tableColumn id="1" name="Α/Α" dataDxfId="134"/>
    <tableColumn id="2" name="ΠΕΡΙΓΡΑΦΗ ΔΑΠΑΝΗΣ_x000a_(Είδος, τύπος)" dataDxfId="133"/>
    <tableColumn id="3" name="Μ.Μ. _x000a_(πχ. τεμ, m2)" dataDxfId="132"/>
    <tableColumn id="4" name="ΠΟΣΟΤΗΤΑ " dataDxfId="131"/>
    <tableColumn id="5" name="ΤΙΜΗ ΜΟΝΑΔΑΣ" dataDxfId="130"/>
    <tableColumn id="6" name="ΚΟΣΤΟΣ" dataDxfId="129"/>
    <tableColumn id="7" name="ΦΠΑ" dataDxfId="128"/>
    <tableColumn id="8" name="ΣΥΝΟΛΙΚΟ ΚΟΣΤΟΣ" dataDxfId="127"/>
  </tableColumns>
  <tableStyleInfo name="TableStyleLight16" showFirstColumn="0" showLastColumn="0" showRowStripes="1" showColumnStripes="0"/>
</table>
</file>

<file path=xl/tables/table21.xml><?xml version="1.0" encoding="utf-8"?>
<table xmlns="http://schemas.openxmlformats.org/spreadsheetml/2006/main" id="21" name="Πίνακας25645678910111213141516171819202122" displayName="Πίνακας25645678910111213141516171819202122" ref="A3:H9" totalsRowShown="0" headerRowDxfId="126" dataDxfId="125" tableBorderDxfId="124">
  <autoFilter ref="A3:H9"/>
  <tableColumns count="8">
    <tableColumn id="1" name="Α/Α" dataDxfId="123"/>
    <tableColumn id="2" name="ΠΕΡΙΓΡΑΦΗ ΔΑΠΑΝΗΣ_x000a_(Είδος, τύπος)" dataDxfId="122"/>
    <tableColumn id="3" name="Μ.Μ. _x000a_(πχ. τεμ, m2)" dataDxfId="121"/>
    <tableColumn id="4" name="ΠΟΣΟΤΗΤΑ " dataDxfId="120"/>
    <tableColumn id="5" name="ΤΙΜΗ ΜΟΝΑΔΑΣ" dataDxfId="119"/>
    <tableColumn id="6" name="ΚΟΣΤΟΣ" dataDxfId="118"/>
    <tableColumn id="7" name="ΦΠΑ" dataDxfId="117"/>
    <tableColumn id="8" name="ΣΥΝΟΛΙΚΟ ΚΟΣΤΟΣ" dataDxfId="116"/>
  </tableColumns>
  <tableStyleInfo name="TableStyleLight16" showFirstColumn="0" showLastColumn="0" showRowStripes="1" showColumnStripes="0"/>
</table>
</file>

<file path=xl/tables/table22.xml><?xml version="1.0" encoding="utf-8"?>
<table xmlns="http://schemas.openxmlformats.org/spreadsheetml/2006/main" id="22" name="Πίνακας2564567891011121314151617181920212223" displayName="Πίνακας2564567891011121314151617181920212223" ref="A3:H9" totalsRowShown="0" headerRowDxfId="115" dataDxfId="114" tableBorderDxfId="113">
  <autoFilter ref="A3:H9"/>
  <tableColumns count="8">
    <tableColumn id="1" name="Α/Α" dataDxfId="112"/>
    <tableColumn id="2" name="ΠΕΡΙΓΡΑΦΗ ΔΑΠΑΝΗΣ_x000a_(Είδος, τύπος, τεχνικά χαρακτηριστικά)" dataDxfId="111"/>
    <tableColumn id="3" name="Μ.Μ. _x000a_(τεμ.)" dataDxfId="110"/>
    <tableColumn id="4" name="ΠΟΣΟΤΗΤΑ " dataDxfId="109"/>
    <tableColumn id="5" name="ΤΙΜΗ ΜΟΝΑΔΑΣ" dataDxfId="108"/>
    <tableColumn id="6" name="ΚΟΣΤΟΣ" dataDxfId="107"/>
    <tableColumn id="7" name="ΦΠΑ" dataDxfId="106"/>
    <tableColumn id="8" name="ΣΥΝΟΛΙΚΟ ΚΟΣΤΟΣ" dataDxfId="105"/>
  </tableColumns>
  <tableStyleInfo name="TableStyleLight16" showFirstColumn="0" showLastColumn="0" showRowStripes="1" showColumnStripes="0"/>
</table>
</file>

<file path=xl/tables/table23.xml><?xml version="1.0" encoding="utf-8"?>
<table xmlns="http://schemas.openxmlformats.org/spreadsheetml/2006/main" id="23" name="Πίνακας256456789101112131415161718192021222324" displayName="Πίνακας256456789101112131415161718192021222324" ref="A3:H9" totalsRowShown="0" headerRowDxfId="104" dataDxfId="103" tableBorderDxfId="102">
  <autoFilter ref="A3:H9"/>
  <tableColumns count="8">
    <tableColumn id="1" name="Α/Α" dataDxfId="101"/>
    <tableColumn id="2" name="ΠΕΡΙΓΡΑΦΗ ΔΑΠΑΝΗΣ" dataDxfId="100"/>
    <tableColumn id="3" name="Μ.Μ." dataDxfId="99"/>
    <tableColumn id="4" name="ΠΟΣΟΤΗΤΑ " dataDxfId="98"/>
    <tableColumn id="5" name="ΤΙΜΗ ΜΟΝΑΔΑΣ" dataDxfId="97"/>
    <tableColumn id="6" name="ΚΟΣΤΟΣ" dataDxfId="96"/>
    <tableColumn id="7" name="ΦΠΑ" dataDxfId="95"/>
    <tableColumn id="8" name="ΣΥΝΟΛΙΚΟ ΚΟΣΤΟΣ" dataDxfId="94"/>
  </tableColumns>
  <tableStyleInfo name="TableStyleLight16" showFirstColumn="0" showLastColumn="0" showRowStripes="1" showColumnStripes="0"/>
</table>
</file>

<file path=xl/tables/table24.xml><?xml version="1.0" encoding="utf-8"?>
<table xmlns="http://schemas.openxmlformats.org/spreadsheetml/2006/main" id="24" name="Πίνακας256456789101112131415161718192021222325" displayName="Πίνακας256456789101112131415161718192021222325" ref="A3:H9" totalsRowShown="0" headerRowDxfId="93" dataDxfId="92" tableBorderDxfId="91">
  <autoFilter ref="A3:H9"/>
  <tableColumns count="8">
    <tableColumn id="1" name="Α/Α" dataDxfId="90"/>
    <tableColumn id="2" name="ΠΕΡΙΓΡΑΦΗ ΔΑΠΑΝΗΣ_x000a_(Είδος, τύπος, τεχνικά χαρακτηριστικά)" dataDxfId="89"/>
    <tableColumn id="3" name="Μ.Μ. " dataDxfId="88"/>
    <tableColumn id="4" name="ΠΟΣΟΤΗΤΑ " dataDxfId="87"/>
    <tableColumn id="5" name="ΤΙΜΗ ΜΟΝΑΔΑΣ" dataDxfId="86"/>
    <tableColumn id="6" name="ΚΟΣΤΟΣ" dataDxfId="85"/>
    <tableColumn id="7" name="ΦΠΑ" dataDxfId="84"/>
    <tableColumn id="8" name="ΣΥΝΟΛΙΚΟ ΚΟΣΤΟΣ" dataDxfId="83"/>
  </tableColumns>
  <tableStyleInfo name="TableStyleLight16" showFirstColumn="0" showLastColumn="0" showRowStripes="1" showColumnStripes="0"/>
</table>
</file>

<file path=xl/tables/table25.xml><?xml version="1.0" encoding="utf-8"?>
<table xmlns="http://schemas.openxmlformats.org/spreadsheetml/2006/main" id="25" name="Πίνακας25645678910111213141516171819202122232426" displayName="Πίνακας25645678910111213141516171819202122232426" ref="A3:H9" totalsRowShown="0" headerRowDxfId="82" dataDxfId="81" tableBorderDxfId="80">
  <autoFilter ref="A3:H9"/>
  <tableColumns count="8">
    <tableColumn id="1" name="Α/Α" dataDxfId="79"/>
    <tableColumn id="2" name="ΠΕΡΙΓΡΑΦΗ ΔΑΠΑΝΗΣ" dataDxfId="78"/>
    <tableColumn id="3" name="Μ.Μ._x000a_(τεμ.)" dataDxfId="77"/>
    <tableColumn id="4" name="ΠΟΣΟΤΗΤΑ " dataDxfId="76"/>
    <tableColumn id="5" name="ΤΙΜΗ ΜΟΝΑΔΑΣ" dataDxfId="75"/>
    <tableColumn id="6" name="ΚΟΣΤΟΣ" dataDxfId="74"/>
    <tableColumn id="7" name="ΦΠΑ" dataDxfId="73"/>
    <tableColumn id="8" name="ΣΥΝΟΛΙΚΟ ΚΟΣΤΟΣ" dataDxfId="72"/>
  </tableColumns>
  <tableStyleInfo name="TableStyleLight16" showFirstColumn="0" showLastColumn="0" showRowStripes="1" showColumnStripes="0"/>
</table>
</file>

<file path=xl/tables/table26.xml><?xml version="1.0" encoding="utf-8"?>
<table xmlns="http://schemas.openxmlformats.org/spreadsheetml/2006/main" id="26" name="Πίνακας2564567891011121314151617181920212223242627" displayName="Πίνακας2564567891011121314151617181920212223242627" ref="A3:H9" totalsRowShown="0" headerRowDxfId="71" dataDxfId="70" tableBorderDxfId="69">
  <autoFilter ref="A3:H9"/>
  <tableColumns count="8">
    <tableColumn id="1" name="Α/Α" dataDxfId="68"/>
    <tableColumn id="2" name="ΠΕΡΙΓΡΑΦΗ ΔΑΠΑΝΗΣ" dataDxfId="67"/>
    <tableColumn id="3" name="Μ.Μ." dataDxfId="66"/>
    <tableColumn id="4" name="ΠΟΣΟΤΗΤΑ " dataDxfId="65"/>
    <tableColumn id="5" name="ΤΙΜΗ ΜΟΝΑΔΑΣ" dataDxfId="64"/>
    <tableColumn id="6" name="ΚΟΣΤΟΣ" dataDxfId="63"/>
    <tableColumn id="7" name="ΦΠΑ" dataDxfId="62"/>
    <tableColumn id="8" name="ΣΥΝΟΛΙΚΟ ΚΟΣΤΟΣ" dataDxfId="61"/>
  </tableColumns>
  <tableStyleInfo name="TableStyleLight16" showFirstColumn="0" showLastColumn="0" showRowStripes="1" showColumnStripes="0"/>
</table>
</file>

<file path=xl/tables/table27.xml><?xml version="1.0" encoding="utf-8"?>
<table xmlns="http://schemas.openxmlformats.org/spreadsheetml/2006/main" id="27" name="Πίνακας256456789101112131415161718192021222324262728" displayName="Πίνακας256456789101112131415161718192021222324262728" ref="A3:H9" totalsRowShown="0" headerRowDxfId="60" dataDxfId="59" tableBorderDxfId="58">
  <autoFilter ref="A3:H9"/>
  <tableColumns count="8">
    <tableColumn id="1" name="Α/Α" dataDxfId="57"/>
    <tableColumn id="2" name="ΠΕΡΙΓΡΑΦΗ ΔΑΠΑΝΗΣ" dataDxfId="56"/>
    <tableColumn id="3" name="Μ.Μ." dataDxfId="55"/>
    <tableColumn id="4" name="ΠΟΣΟΤΗΤΑ " dataDxfId="54"/>
    <tableColumn id="5" name="ΤΙΜΗ ΜΟΝΑΔΑΣ" dataDxfId="53"/>
    <tableColumn id="6" name="ΚΟΣΤΟΣ" dataDxfId="52"/>
    <tableColumn id="7" name="ΦΠΑ" dataDxfId="51"/>
    <tableColumn id="8" name="ΣΥΝΟΛΙΚΟ ΚΟΣΤΟΣ" dataDxfId="50"/>
  </tableColumns>
  <tableStyleInfo name="TableStyleLight16" showFirstColumn="0" showLastColumn="0" showRowStripes="1" showColumnStripes="0"/>
</table>
</file>

<file path=xl/tables/table28.xml><?xml version="1.0" encoding="utf-8"?>
<table xmlns="http://schemas.openxmlformats.org/spreadsheetml/2006/main" id="28" name="Πίνακας25645678910111213141516171819202122232529" displayName="Πίνακας25645678910111213141516171819202122232529" ref="A3:H9" totalsRowShown="0" headerRowDxfId="49" dataDxfId="48" tableBorderDxfId="47">
  <autoFilter ref="A3:H9"/>
  <tableColumns count="8">
    <tableColumn id="1" name="Α/Α" dataDxfId="46"/>
    <tableColumn id="2" name="ΠΕΡΙΓΡΑΦΗ ΔΑΠΑΝΗΣ_x000a_(Είδος, τύπος, τεχνικά χαρακτηριστικά)" dataDxfId="45"/>
    <tableColumn id="3" name="Μ.Μ. " dataDxfId="44"/>
    <tableColumn id="4" name="ΠΟΣΟΤΗΤΑ " dataDxfId="43"/>
    <tableColumn id="5" name="ΤΙΜΗ ΜΟΝΑΔΑΣ" dataDxfId="42"/>
    <tableColumn id="6" name="ΚΟΣΤΟΣ" dataDxfId="41"/>
    <tableColumn id="7" name="ΦΠΑ" dataDxfId="40"/>
    <tableColumn id="8" name="ΣΥΝΟΛΙΚΟ ΚΟΣΤΟΣ" dataDxfId="39"/>
  </tableColumns>
  <tableStyleInfo name="TableStyleLight16" showFirstColumn="0" showLastColumn="0" showRowStripes="1" showColumnStripes="0"/>
</table>
</file>

<file path=xl/tables/table29.xml><?xml version="1.0" encoding="utf-8"?>
<table xmlns="http://schemas.openxmlformats.org/spreadsheetml/2006/main" id="29" name="Πίνακας25645678910111213141516171819202122232426272830" displayName="Πίνακας25645678910111213141516171819202122232426272830" ref="A3:H9" totalsRowShown="0" headerRowDxfId="38" dataDxfId="37" tableBorderDxfId="36">
  <autoFilter ref="A3:H9"/>
  <tableColumns count="8">
    <tableColumn id="1" name="Α/Α" dataDxfId="35"/>
    <tableColumn id="2" name="ΠΕΡΙΓΡΑΦΗ ΔΑΠΑΝΗΣ" dataDxfId="34"/>
    <tableColumn id="3" name="Μ.Μ._x000a_(πχ. ΕΜΕ)" dataDxfId="33"/>
    <tableColumn id="4" name="ΠΟΣΟΤΗΤΑ " dataDxfId="32"/>
    <tableColumn id="5" name="ΤΙΜΗ ΜΟΝΑΔΑΣ" dataDxfId="31"/>
    <tableColumn id="6" name="ΚΟΣΤΟΣ" dataDxfId="30"/>
    <tableColumn id="7" name="ΦΠΑ" dataDxfId="29"/>
    <tableColumn id="8" name="ΣΥΝΟΛΙΚΟ ΚΟΣΤΟΣ" dataDxfId="28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3" name="Πίνακας2564" displayName="Πίνακας2564" ref="A2:H8" totalsRowShown="0" headerRowDxfId="324" dataDxfId="323" tableBorderDxfId="322">
  <autoFilter ref="A2:H8"/>
  <tableColumns count="8">
    <tableColumn id="1" name="Α/Α" dataDxfId="321"/>
    <tableColumn id="2" name="ΠΕΡΙΓΡΑΦΗ ΔΑΠΑΝΗΣ _x000a_(Είδος, τύπος, τεχνικά χαρακτηριστικά)" dataDxfId="320"/>
    <tableColumn id="3" name="Μ.Μ. _x000a_(τεμ.)" dataDxfId="319"/>
    <tableColumn id="4" name="ΠΟΣΟΤΗΤΑ " dataDxfId="318"/>
    <tableColumn id="5" name="ΤΙΜΗ ΜΟΝΑΔΑΣ" dataDxfId="317"/>
    <tableColumn id="6" name="ΚΟΣΤΟΣ" dataDxfId="316"/>
    <tableColumn id="7" name="ΦΠΑ" dataDxfId="315"/>
    <tableColumn id="8" name="ΣΥΝΟΛΙΚΟ ΚΟΣΤΟΣ" dataDxfId="314"/>
  </tableColumns>
  <tableStyleInfo name="TableStyleLight16" showFirstColumn="0" showLastColumn="0" showRowStripes="1" showColumnStripes="0"/>
</table>
</file>

<file path=xl/tables/table30.xml><?xml version="1.0" encoding="utf-8"?>
<table xmlns="http://schemas.openxmlformats.org/spreadsheetml/2006/main" id="30" name="Πίνακας2564567891011121314151617181920212223242627283031" displayName="Πίνακας2564567891011121314151617181920212223242627283031" ref="A3:H9" totalsRowShown="0" headerRowDxfId="27" dataDxfId="26" tableBorderDxfId="25">
  <autoFilter ref="A3:H9"/>
  <tableColumns count="8">
    <tableColumn id="1" name="Α/Α" dataDxfId="24"/>
    <tableColumn id="2" name="ΠΕΡΙΓΡΑΦΗ ΔΑΠΑΝΗΣ" dataDxfId="23"/>
    <tableColumn id="3" name="Μ.Μ." dataDxfId="22"/>
    <tableColumn id="4" name="ΠΟΣΟΤΗΤΑ " dataDxfId="21"/>
    <tableColumn id="5" name="ΤΙΜΗ ΜΟΝΑΔΑΣ" dataDxfId="20"/>
    <tableColumn id="6" name="ΚΟΣΤΟΣ" dataDxfId="19"/>
    <tableColumn id="7" name="ΦΠΑ" dataDxfId="18"/>
    <tableColumn id="8" name="ΣΥΝΟΛΙΚΟ ΚΟΣΤΟΣ" dataDxfId="17"/>
  </tableColumns>
  <tableStyleInfo name="TableStyleLight16" showFirstColumn="0" showLastColumn="0" showRowStripes="1" showColumnStripes="0"/>
</table>
</file>

<file path=xl/tables/table31.xml><?xml version="1.0" encoding="utf-8"?>
<table xmlns="http://schemas.openxmlformats.org/spreadsheetml/2006/main" id="31" name="Πίνακας256456789101112131415161718192021222324262728303132" displayName="Πίνακας256456789101112131415161718192021222324262728303132" ref="A3:H9" totalsRowShown="0" headerRowDxfId="16" dataDxfId="15" tableBorderDxfId="14">
  <autoFilter ref="A3:H9"/>
  <tableColumns count="8">
    <tableColumn id="1" name="Α/Α" dataDxfId="13"/>
    <tableColumn id="2" name="ΠΕΡΙΓΡΑΦΗ ΔΑΠΑΝΗΣ" dataDxfId="12"/>
    <tableColumn id="3" name="Μ.Μ." dataDxfId="11"/>
    <tableColumn id="4" name="ΠΟΣΟΤΗΤΑ " dataDxfId="10"/>
    <tableColumn id="5" name="ΤΙΜΗ ΜΟΝΑΔΑΣ" dataDxfId="9"/>
    <tableColumn id="6" name="ΚΟΣΤΟΣ" dataDxfId="8"/>
    <tableColumn id="7" name="ΦΠΑ" dataDxfId="7"/>
    <tableColumn id="8" name="ΣΥΝΟΛΙΚΟ ΚΟΣΤΟΣ" dataDxfId="6"/>
  </tableColumns>
  <tableStyleInfo name="TableStyleLight16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2:E34" totalsRowShown="0" headerRowDxfId="0">
  <autoFilter ref="A2:E34"/>
  <tableColumns count="5">
    <tableColumn id="1" name="α/α" dataDxfId="3"/>
    <tableColumn id="2" name="ΠΕΡΙΓΡΑΦΗ ΔΑΠΑΝΗΣ " dataDxfId="1"/>
    <tableColumn id="3" name="ΚΟΣΤΟΣ" dataDxfId="2"/>
    <tableColumn id="4" name="ΦΠΑ" dataDxfId="5"/>
    <tableColumn id="5" name="ΣΥΝΟΛΙΚΟ ΚΟΣΤΟΣ" dataDxfId="4"/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id="4" name="Πίνακας25645" displayName="Πίνακας25645" ref="A2:H8" totalsRowShown="0" headerRowDxfId="313" dataDxfId="312" tableBorderDxfId="311">
  <autoFilter ref="A2:H8"/>
  <tableColumns count="8">
    <tableColumn id="1" name="Α/Α" dataDxfId="310"/>
    <tableColumn id="2" name="ΠΕΡΙΓΡΑΦΗ ΔΑΠΑΝΗΣ _x000a_(Είδος, τύπος, τεχνικά χαρακτηριστικά)" dataDxfId="309"/>
    <tableColumn id="3" name="Μ.Μ. _x000a_(τεμ.)" dataDxfId="308"/>
    <tableColumn id="4" name="ΠΟΣΟΤΗΤΑ " dataDxfId="307"/>
    <tableColumn id="5" name="ΤΙΜΗ ΜΟΝΑΔΑΣ" dataDxfId="306"/>
    <tableColumn id="6" name="ΚΟΣΤΟΣ" dataDxfId="305"/>
    <tableColumn id="7" name="ΦΠΑ" dataDxfId="304"/>
    <tableColumn id="8" name="ΣΥΝΟΛΙΚΟ ΚΟΣΤΟΣ" dataDxfId="303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5" name="Πίνακας256456" displayName="Πίνακας256456" ref="A2:H8" totalsRowShown="0" headerRowDxfId="302" dataDxfId="301" tableBorderDxfId="300">
  <autoFilter ref="A2:H8"/>
  <tableColumns count="8">
    <tableColumn id="1" name="Α/Α" dataDxfId="299"/>
    <tableColumn id="2" name="ΠΕΡΙΓΡΑΦΗ ΔΑΠΑΝΗΣ _x000a_(Είδος, τύπος, τεχνικά χαρακτηριστικά)" dataDxfId="298"/>
    <tableColumn id="3" name="Μ.Μ. _x000a_(τεμ.)" dataDxfId="297"/>
    <tableColumn id="4" name="ΠΟΣΟΤΗΤΑ " dataDxfId="296"/>
    <tableColumn id="5" name="ΤΙΜΗ ΜΟΝΑΔΑΣ" dataDxfId="295"/>
    <tableColumn id="6" name="ΚΟΣΤΟΣ" dataDxfId="294"/>
    <tableColumn id="7" name="ΦΠΑ" dataDxfId="293"/>
    <tableColumn id="8" name="ΣΥΝΟΛΙΚΟ ΚΟΣΤΟΣ" dataDxfId="292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6" name="Πίνακας2564567" displayName="Πίνακας2564567" ref="A2:H8" totalsRowShown="0" headerRowDxfId="291" dataDxfId="290" tableBorderDxfId="289">
  <autoFilter ref="A2:H8"/>
  <tableColumns count="8">
    <tableColumn id="1" name="Α/Α" dataDxfId="288"/>
    <tableColumn id="2" name="ΠΕΡΙΓΡΑΦΗ ΔΑΠΑΝΗΣ " dataDxfId="287"/>
    <tableColumn id="3" name="Μ.Μ. " dataDxfId="286"/>
    <tableColumn id="4" name="ΠΟΣΟΤΗΤΑ " dataDxfId="285"/>
    <tableColumn id="5" name="ΤΙΜΗ ΜΟΝΑΔΑΣ" dataDxfId="284"/>
    <tableColumn id="6" name="ΚΟΣΤΟΣ" dataDxfId="283"/>
    <tableColumn id="7" name="ΦΠΑ" dataDxfId="282"/>
    <tableColumn id="8" name="ΣΥΝΟΛΙΚΟ ΚΟΣΤΟΣ" dataDxfId="281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7" name="Πίνακας25645678" displayName="Πίνακας25645678" ref="A2:H8" totalsRowShown="0" headerRowDxfId="280" dataDxfId="279" tableBorderDxfId="278">
  <autoFilter ref="A2:H8"/>
  <tableColumns count="8">
    <tableColumn id="1" name="Α/Α" dataDxfId="277"/>
    <tableColumn id="2" name="ΠΕΡΙΓΡΑΦΗ ΔΑΠΑΝΗΣ " dataDxfId="276"/>
    <tableColumn id="3" name="Μ.Μ._x000a_(π.χ. ΕΜΕ)" dataDxfId="275"/>
    <tableColumn id="4" name="ΠΟΣΟΤΗΤΑ " dataDxfId="274"/>
    <tableColumn id="5" name="ΤΙΜΗ ΜΟΝΑΔΑΣ" dataDxfId="273"/>
    <tableColumn id="6" name="ΚΟΣΤΟΣ" dataDxfId="272"/>
    <tableColumn id="7" name="ΦΠΑ" dataDxfId="271"/>
    <tableColumn id="8" name="ΣΥΝΟΛΙΚΟ ΚΟΣΤΟΣ" dataDxfId="270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id="8" name="Πίνακας256456789" displayName="Πίνακας256456789" ref="A2:H8" totalsRowShown="0" headerRowDxfId="269" dataDxfId="268" tableBorderDxfId="267">
  <autoFilter ref="A2:H8"/>
  <tableColumns count="8">
    <tableColumn id="1" name="Α/Α" dataDxfId="266"/>
    <tableColumn id="2" name="ΠΕΡΙΓΡΑΦΗ ΔΑΠΑΝΗΣ " dataDxfId="265"/>
    <tableColumn id="3" name="Μ.Μ._x000a_(τεμ.)" dataDxfId="264"/>
    <tableColumn id="4" name="ΠΟΣΟΤΗΤΑ " dataDxfId="263"/>
    <tableColumn id="5" name="ΤΙΜΗ ΜΟΝΑΔΑΣ" dataDxfId="262"/>
    <tableColumn id="6" name="ΚΟΣΤΟΣ" dataDxfId="261"/>
    <tableColumn id="7" name="ΦΠΑ" dataDxfId="260"/>
    <tableColumn id="8" name="ΣΥΝΟΛΙΚΟ ΚΟΣΤΟΣ" dataDxfId="259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9" name="Πίνακας25645678910" displayName="Πίνακας25645678910" ref="A2:H8" totalsRowShown="0" headerRowDxfId="258" dataDxfId="257" tableBorderDxfId="256">
  <autoFilter ref="A2:H8"/>
  <tableColumns count="8">
    <tableColumn id="1" name="Α/Α" dataDxfId="255"/>
    <tableColumn id="2" name="ΠΕΡΙΓΡΑΦΗ ΔΑΠΑΝΗΣ " dataDxfId="254"/>
    <tableColumn id="3" name="Μ.Μ._x000a_(τεμ.)" dataDxfId="253"/>
    <tableColumn id="4" name="ΠΟΣΟΤΗΤΑ " dataDxfId="252"/>
    <tableColumn id="5" name="ΤΙΜΗ ΜΟΝΑΔΑΣ" dataDxfId="251"/>
    <tableColumn id="6" name="ΚΟΣΤΟΣ" dataDxfId="250"/>
    <tableColumn id="7" name="ΦΠΑ" dataDxfId="249"/>
    <tableColumn id="8" name="ΣΥΝΟΛΙΚΟ ΚΟΣΤΟΣ" dataDxfId="248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P10" sqref="P10"/>
    </sheetView>
  </sheetViews>
  <sheetFormatPr defaultRowHeight="12.75" x14ac:dyDescent="0.2"/>
  <cols>
    <col min="1" max="3" width="9.140625" style="8"/>
    <col min="4" max="4" width="10.140625" style="8" customWidth="1"/>
    <col min="5" max="5" width="9.140625" style="8"/>
    <col min="6" max="6" width="10" style="8" customWidth="1"/>
    <col min="7" max="8" width="9.140625" style="8"/>
    <col min="9" max="9" width="11.7109375" style="8" customWidth="1"/>
    <col min="10" max="259" width="9.140625" style="8"/>
    <col min="260" max="260" width="10.140625" style="8" customWidth="1"/>
    <col min="261" max="261" width="9.140625" style="8"/>
    <col min="262" max="262" width="10" style="8" customWidth="1"/>
    <col min="263" max="264" width="9.140625" style="8"/>
    <col min="265" max="265" width="11.85546875" style="8" customWidth="1"/>
    <col min="266" max="515" width="9.140625" style="8"/>
    <col min="516" max="516" width="10.140625" style="8" customWidth="1"/>
    <col min="517" max="517" width="9.140625" style="8"/>
    <col min="518" max="518" width="10" style="8" customWidth="1"/>
    <col min="519" max="520" width="9.140625" style="8"/>
    <col min="521" max="521" width="11.85546875" style="8" customWidth="1"/>
    <col min="522" max="771" width="9.140625" style="8"/>
    <col min="772" max="772" width="10.140625" style="8" customWidth="1"/>
    <col min="773" max="773" width="9.140625" style="8"/>
    <col min="774" max="774" width="10" style="8" customWidth="1"/>
    <col min="775" max="776" width="9.140625" style="8"/>
    <col min="777" max="777" width="11.85546875" style="8" customWidth="1"/>
    <col min="778" max="1027" width="9.140625" style="8"/>
    <col min="1028" max="1028" width="10.140625" style="8" customWidth="1"/>
    <col min="1029" max="1029" width="9.140625" style="8"/>
    <col min="1030" max="1030" width="10" style="8" customWidth="1"/>
    <col min="1031" max="1032" width="9.140625" style="8"/>
    <col min="1033" max="1033" width="11.85546875" style="8" customWidth="1"/>
    <col min="1034" max="1283" width="9.140625" style="8"/>
    <col min="1284" max="1284" width="10.140625" style="8" customWidth="1"/>
    <col min="1285" max="1285" width="9.140625" style="8"/>
    <col min="1286" max="1286" width="10" style="8" customWidth="1"/>
    <col min="1287" max="1288" width="9.140625" style="8"/>
    <col min="1289" max="1289" width="11.85546875" style="8" customWidth="1"/>
    <col min="1290" max="1539" width="9.140625" style="8"/>
    <col min="1540" max="1540" width="10.140625" style="8" customWidth="1"/>
    <col min="1541" max="1541" width="9.140625" style="8"/>
    <col min="1542" max="1542" width="10" style="8" customWidth="1"/>
    <col min="1543" max="1544" width="9.140625" style="8"/>
    <col min="1545" max="1545" width="11.85546875" style="8" customWidth="1"/>
    <col min="1546" max="1795" width="9.140625" style="8"/>
    <col min="1796" max="1796" width="10.140625" style="8" customWidth="1"/>
    <col min="1797" max="1797" width="9.140625" style="8"/>
    <col min="1798" max="1798" width="10" style="8" customWidth="1"/>
    <col min="1799" max="1800" width="9.140625" style="8"/>
    <col min="1801" max="1801" width="11.85546875" style="8" customWidth="1"/>
    <col min="1802" max="2051" width="9.140625" style="8"/>
    <col min="2052" max="2052" width="10.140625" style="8" customWidth="1"/>
    <col min="2053" max="2053" width="9.140625" style="8"/>
    <col min="2054" max="2054" width="10" style="8" customWidth="1"/>
    <col min="2055" max="2056" width="9.140625" style="8"/>
    <col min="2057" max="2057" width="11.85546875" style="8" customWidth="1"/>
    <col min="2058" max="2307" width="9.140625" style="8"/>
    <col min="2308" max="2308" width="10.140625" style="8" customWidth="1"/>
    <col min="2309" max="2309" width="9.140625" style="8"/>
    <col min="2310" max="2310" width="10" style="8" customWidth="1"/>
    <col min="2311" max="2312" width="9.140625" style="8"/>
    <col min="2313" max="2313" width="11.85546875" style="8" customWidth="1"/>
    <col min="2314" max="2563" width="9.140625" style="8"/>
    <col min="2564" max="2564" width="10.140625" style="8" customWidth="1"/>
    <col min="2565" max="2565" width="9.140625" style="8"/>
    <col min="2566" max="2566" width="10" style="8" customWidth="1"/>
    <col min="2567" max="2568" width="9.140625" style="8"/>
    <col min="2569" max="2569" width="11.85546875" style="8" customWidth="1"/>
    <col min="2570" max="2819" width="9.140625" style="8"/>
    <col min="2820" max="2820" width="10.140625" style="8" customWidth="1"/>
    <col min="2821" max="2821" width="9.140625" style="8"/>
    <col min="2822" max="2822" width="10" style="8" customWidth="1"/>
    <col min="2823" max="2824" width="9.140625" style="8"/>
    <col min="2825" max="2825" width="11.85546875" style="8" customWidth="1"/>
    <col min="2826" max="3075" width="9.140625" style="8"/>
    <col min="3076" max="3076" width="10.140625" style="8" customWidth="1"/>
    <col min="3077" max="3077" width="9.140625" style="8"/>
    <col min="3078" max="3078" width="10" style="8" customWidth="1"/>
    <col min="3079" max="3080" width="9.140625" style="8"/>
    <col min="3081" max="3081" width="11.85546875" style="8" customWidth="1"/>
    <col min="3082" max="3331" width="9.140625" style="8"/>
    <col min="3332" max="3332" width="10.140625" style="8" customWidth="1"/>
    <col min="3333" max="3333" width="9.140625" style="8"/>
    <col min="3334" max="3334" width="10" style="8" customWidth="1"/>
    <col min="3335" max="3336" width="9.140625" style="8"/>
    <col min="3337" max="3337" width="11.85546875" style="8" customWidth="1"/>
    <col min="3338" max="3587" width="9.140625" style="8"/>
    <col min="3588" max="3588" width="10.140625" style="8" customWidth="1"/>
    <col min="3589" max="3589" width="9.140625" style="8"/>
    <col min="3590" max="3590" width="10" style="8" customWidth="1"/>
    <col min="3591" max="3592" width="9.140625" style="8"/>
    <col min="3593" max="3593" width="11.85546875" style="8" customWidth="1"/>
    <col min="3594" max="3843" width="9.140625" style="8"/>
    <col min="3844" max="3844" width="10.140625" style="8" customWidth="1"/>
    <col min="3845" max="3845" width="9.140625" style="8"/>
    <col min="3846" max="3846" width="10" style="8" customWidth="1"/>
    <col min="3847" max="3848" width="9.140625" style="8"/>
    <col min="3849" max="3849" width="11.85546875" style="8" customWidth="1"/>
    <col min="3850" max="4099" width="9.140625" style="8"/>
    <col min="4100" max="4100" width="10.140625" style="8" customWidth="1"/>
    <col min="4101" max="4101" width="9.140625" style="8"/>
    <col min="4102" max="4102" width="10" style="8" customWidth="1"/>
    <col min="4103" max="4104" width="9.140625" style="8"/>
    <col min="4105" max="4105" width="11.85546875" style="8" customWidth="1"/>
    <col min="4106" max="4355" width="9.140625" style="8"/>
    <col min="4356" max="4356" width="10.140625" style="8" customWidth="1"/>
    <col min="4357" max="4357" width="9.140625" style="8"/>
    <col min="4358" max="4358" width="10" style="8" customWidth="1"/>
    <col min="4359" max="4360" width="9.140625" style="8"/>
    <col min="4361" max="4361" width="11.85546875" style="8" customWidth="1"/>
    <col min="4362" max="4611" width="9.140625" style="8"/>
    <col min="4612" max="4612" width="10.140625" style="8" customWidth="1"/>
    <col min="4613" max="4613" width="9.140625" style="8"/>
    <col min="4614" max="4614" width="10" style="8" customWidth="1"/>
    <col min="4615" max="4616" width="9.140625" style="8"/>
    <col min="4617" max="4617" width="11.85546875" style="8" customWidth="1"/>
    <col min="4618" max="4867" width="9.140625" style="8"/>
    <col min="4868" max="4868" width="10.140625" style="8" customWidth="1"/>
    <col min="4869" max="4869" width="9.140625" style="8"/>
    <col min="4870" max="4870" width="10" style="8" customWidth="1"/>
    <col min="4871" max="4872" width="9.140625" style="8"/>
    <col min="4873" max="4873" width="11.85546875" style="8" customWidth="1"/>
    <col min="4874" max="5123" width="9.140625" style="8"/>
    <col min="5124" max="5124" width="10.140625" style="8" customWidth="1"/>
    <col min="5125" max="5125" width="9.140625" style="8"/>
    <col min="5126" max="5126" width="10" style="8" customWidth="1"/>
    <col min="5127" max="5128" width="9.140625" style="8"/>
    <col min="5129" max="5129" width="11.85546875" style="8" customWidth="1"/>
    <col min="5130" max="5379" width="9.140625" style="8"/>
    <col min="5380" max="5380" width="10.140625" style="8" customWidth="1"/>
    <col min="5381" max="5381" width="9.140625" style="8"/>
    <col min="5382" max="5382" width="10" style="8" customWidth="1"/>
    <col min="5383" max="5384" width="9.140625" style="8"/>
    <col min="5385" max="5385" width="11.85546875" style="8" customWidth="1"/>
    <col min="5386" max="5635" width="9.140625" style="8"/>
    <col min="5636" max="5636" width="10.140625" style="8" customWidth="1"/>
    <col min="5637" max="5637" width="9.140625" style="8"/>
    <col min="5638" max="5638" width="10" style="8" customWidth="1"/>
    <col min="5639" max="5640" width="9.140625" style="8"/>
    <col min="5641" max="5641" width="11.85546875" style="8" customWidth="1"/>
    <col min="5642" max="5891" width="9.140625" style="8"/>
    <col min="5892" max="5892" width="10.140625" style="8" customWidth="1"/>
    <col min="5893" max="5893" width="9.140625" style="8"/>
    <col min="5894" max="5894" width="10" style="8" customWidth="1"/>
    <col min="5895" max="5896" width="9.140625" style="8"/>
    <col min="5897" max="5897" width="11.85546875" style="8" customWidth="1"/>
    <col min="5898" max="6147" width="9.140625" style="8"/>
    <col min="6148" max="6148" width="10.140625" style="8" customWidth="1"/>
    <col min="6149" max="6149" width="9.140625" style="8"/>
    <col min="6150" max="6150" width="10" style="8" customWidth="1"/>
    <col min="6151" max="6152" width="9.140625" style="8"/>
    <col min="6153" max="6153" width="11.85546875" style="8" customWidth="1"/>
    <col min="6154" max="6403" width="9.140625" style="8"/>
    <col min="6404" max="6404" width="10.140625" style="8" customWidth="1"/>
    <col min="6405" max="6405" width="9.140625" style="8"/>
    <col min="6406" max="6406" width="10" style="8" customWidth="1"/>
    <col min="6407" max="6408" width="9.140625" style="8"/>
    <col min="6409" max="6409" width="11.85546875" style="8" customWidth="1"/>
    <col min="6410" max="6659" width="9.140625" style="8"/>
    <col min="6660" max="6660" width="10.140625" style="8" customWidth="1"/>
    <col min="6661" max="6661" width="9.140625" style="8"/>
    <col min="6662" max="6662" width="10" style="8" customWidth="1"/>
    <col min="6663" max="6664" width="9.140625" style="8"/>
    <col min="6665" max="6665" width="11.85546875" style="8" customWidth="1"/>
    <col min="6666" max="6915" width="9.140625" style="8"/>
    <col min="6916" max="6916" width="10.140625" style="8" customWidth="1"/>
    <col min="6917" max="6917" width="9.140625" style="8"/>
    <col min="6918" max="6918" width="10" style="8" customWidth="1"/>
    <col min="6919" max="6920" width="9.140625" style="8"/>
    <col min="6921" max="6921" width="11.85546875" style="8" customWidth="1"/>
    <col min="6922" max="7171" width="9.140625" style="8"/>
    <col min="7172" max="7172" width="10.140625" style="8" customWidth="1"/>
    <col min="7173" max="7173" width="9.140625" style="8"/>
    <col min="7174" max="7174" width="10" style="8" customWidth="1"/>
    <col min="7175" max="7176" width="9.140625" style="8"/>
    <col min="7177" max="7177" width="11.85546875" style="8" customWidth="1"/>
    <col min="7178" max="7427" width="9.140625" style="8"/>
    <col min="7428" max="7428" width="10.140625" style="8" customWidth="1"/>
    <col min="7429" max="7429" width="9.140625" style="8"/>
    <col min="7430" max="7430" width="10" style="8" customWidth="1"/>
    <col min="7431" max="7432" width="9.140625" style="8"/>
    <col min="7433" max="7433" width="11.85546875" style="8" customWidth="1"/>
    <col min="7434" max="7683" width="9.140625" style="8"/>
    <col min="7684" max="7684" width="10.140625" style="8" customWidth="1"/>
    <col min="7685" max="7685" width="9.140625" style="8"/>
    <col min="7686" max="7686" width="10" style="8" customWidth="1"/>
    <col min="7687" max="7688" width="9.140625" style="8"/>
    <col min="7689" max="7689" width="11.85546875" style="8" customWidth="1"/>
    <col min="7690" max="7939" width="9.140625" style="8"/>
    <col min="7940" max="7940" width="10.140625" style="8" customWidth="1"/>
    <col min="7941" max="7941" width="9.140625" style="8"/>
    <col min="7942" max="7942" width="10" style="8" customWidth="1"/>
    <col min="7943" max="7944" width="9.140625" style="8"/>
    <col min="7945" max="7945" width="11.85546875" style="8" customWidth="1"/>
    <col min="7946" max="8195" width="9.140625" style="8"/>
    <col min="8196" max="8196" width="10.140625" style="8" customWidth="1"/>
    <col min="8197" max="8197" width="9.140625" style="8"/>
    <col min="8198" max="8198" width="10" style="8" customWidth="1"/>
    <col min="8199" max="8200" width="9.140625" style="8"/>
    <col min="8201" max="8201" width="11.85546875" style="8" customWidth="1"/>
    <col min="8202" max="8451" width="9.140625" style="8"/>
    <col min="8452" max="8452" width="10.140625" style="8" customWidth="1"/>
    <col min="8453" max="8453" width="9.140625" style="8"/>
    <col min="8454" max="8454" width="10" style="8" customWidth="1"/>
    <col min="8455" max="8456" width="9.140625" style="8"/>
    <col min="8457" max="8457" width="11.85546875" style="8" customWidth="1"/>
    <col min="8458" max="8707" width="9.140625" style="8"/>
    <col min="8708" max="8708" width="10.140625" style="8" customWidth="1"/>
    <col min="8709" max="8709" width="9.140625" style="8"/>
    <col min="8710" max="8710" width="10" style="8" customWidth="1"/>
    <col min="8711" max="8712" width="9.140625" style="8"/>
    <col min="8713" max="8713" width="11.85546875" style="8" customWidth="1"/>
    <col min="8714" max="8963" width="9.140625" style="8"/>
    <col min="8964" max="8964" width="10.140625" style="8" customWidth="1"/>
    <col min="8965" max="8965" width="9.140625" style="8"/>
    <col min="8966" max="8966" width="10" style="8" customWidth="1"/>
    <col min="8967" max="8968" width="9.140625" style="8"/>
    <col min="8969" max="8969" width="11.85546875" style="8" customWidth="1"/>
    <col min="8970" max="9219" width="9.140625" style="8"/>
    <col min="9220" max="9220" width="10.140625" style="8" customWidth="1"/>
    <col min="9221" max="9221" width="9.140625" style="8"/>
    <col min="9222" max="9222" width="10" style="8" customWidth="1"/>
    <col min="9223" max="9224" width="9.140625" style="8"/>
    <col min="9225" max="9225" width="11.85546875" style="8" customWidth="1"/>
    <col min="9226" max="9475" width="9.140625" style="8"/>
    <col min="9476" max="9476" width="10.140625" style="8" customWidth="1"/>
    <col min="9477" max="9477" width="9.140625" style="8"/>
    <col min="9478" max="9478" width="10" style="8" customWidth="1"/>
    <col min="9479" max="9480" width="9.140625" style="8"/>
    <col min="9481" max="9481" width="11.85546875" style="8" customWidth="1"/>
    <col min="9482" max="9731" width="9.140625" style="8"/>
    <col min="9732" max="9732" width="10.140625" style="8" customWidth="1"/>
    <col min="9733" max="9733" width="9.140625" style="8"/>
    <col min="9734" max="9734" width="10" style="8" customWidth="1"/>
    <col min="9735" max="9736" width="9.140625" style="8"/>
    <col min="9737" max="9737" width="11.85546875" style="8" customWidth="1"/>
    <col min="9738" max="9987" width="9.140625" style="8"/>
    <col min="9988" max="9988" width="10.140625" style="8" customWidth="1"/>
    <col min="9989" max="9989" width="9.140625" style="8"/>
    <col min="9990" max="9990" width="10" style="8" customWidth="1"/>
    <col min="9991" max="9992" width="9.140625" style="8"/>
    <col min="9993" max="9993" width="11.85546875" style="8" customWidth="1"/>
    <col min="9994" max="10243" width="9.140625" style="8"/>
    <col min="10244" max="10244" width="10.140625" style="8" customWidth="1"/>
    <col min="10245" max="10245" width="9.140625" style="8"/>
    <col min="10246" max="10246" width="10" style="8" customWidth="1"/>
    <col min="10247" max="10248" width="9.140625" style="8"/>
    <col min="10249" max="10249" width="11.85546875" style="8" customWidth="1"/>
    <col min="10250" max="10499" width="9.140625" style="8"/>
    <col min="10500" max="10500" width="10.140625" style="8" customWidth="1"/>
    <col min="10501" max="10501" width="9.140625" style="8"/>
    <col min="10502" max="10502" width="10" style="8" customWidth="1"/>
    <col min="10503" max="10504" width="9.140625" style="8"/>
    <col min="10505" max="10505" width="11.85546875" style="8" customWidth="1"/>
    <col min="10506" max="10755" width="9.140625" style="8"/>
    <col min="10756" max="10756" width="10.140625" style="8" customWidth="1"/>
    <col min="10757" max="10757" width="9.140625" style="8"/>
    <col min="10758" max="10758" width="10" style="8" customWidth="1"/>
    <col min="10759" max="10760" width="9.140625" style="8"/>
    <col min="10761" max="10761" width="11.85546875" style="8" customWidth="1"/>
    <col min="10762" max="11011" width="9.140625" style="8"/>
    <col min="11012" max="11012" width="10.140625" style="8" customWidth="1"/>
    <col min="11013" max="11013" width="9.140625" style="8"/>
    <col min="11014" max="11014" width="10" style="8" customWidth="1"/>
    <col min="11015" max="11016" width="9.140625" style="8"/>
    <col min="11017" max="11017" width="11.85546875" style="8" customWidth="1"/>
    <col min="11018" max="11267" width="9.140625" style="8"/>
    <col min="11268" max="11268" width="10.140625" style="8" customWidth="1"/>
    <col min="11269" max="11269" width="9.140625" style="8"/>
    <col min="11270" max="11270" width="10" style="8" customWidth="1"/>
    <col min="11271" max="11272" width="9.140625" style="8"/>
    <col min="11273" max="11273" width="11.85546875" style="8" customWidth="1"/>
    <col min="11274" max="11523" width="9.140625" style="8"/>
    <col min="11524" max="11524" width="10.140625" style="8" customWidth="1"/>
    <col min="11525" max="11525" width="9.140625" style="8"/>
    <col min="11526" max="11526" width="10" style="8" customWidth="1"/>
    <col min="11527" max="11528" width="9.140625" style="8"/>
    <col min="11529" max="11529" width="11.85546875" style="8" customWidth="1"/>
    <col min="11530" max="11779" width="9.140625" style="8"/>
    <col min="11780" max="11780" width="10.140625" style="8" customWidth="1"/>
    <col min="11781" max="11781" width="9.140625" style="8"/>
    <col min="11782" max="11782" width="10" style="8" customWidth="1"/>
    <col min="11783" max="11784" width="9.140625" style="8"/>
    <col min="11785" max="11785" width="11.85546875" style="8" customWidth="1"/>
    <col min="11786" max="12035" width="9.140625" style="8"/>
    <col min="12036" max="12036" width="10.140625" style="8" customWidth="1"/>
    <col min="12037" max="12037" width="9.140625" style="8"/>
    <col min="12038" max="12038" width="10" style="8" customWidth="1"/>
    <col min="12039" max="12040" width="9.140625" style="8"/>
    <col min="12041" max="12041" width="11.85546875" style="8" customWidth="1"/>
    <col min="12042" max="12291" width="9.140625" style="8"/>
    <col min="12292" max="12292" width="10.140625" style="8" customWidth="1"/>
    <col min="12293" max="12293" width="9.140625" style="8"/>
    <col min="12294" max="12294" width="10" style="8" customWidth="1"/>
    <col min="12295" max="12296" width="9.140625" style="8"/>
    <col min="12297" max="12297" width="11.85546875" style="8" customWidth="1"/>
    <col min="12298" max="12547" width="9.140625" style="8"/>
    <col min="12548" max="12548" width="10.140625" style="8" customWidth="1"/>
    <col min="12549" max="12549" width="9.140625" style="8"/>
    <col min="12550" max="12550" width="10" style="8" customWidth="1"/>
    <col min="12551" max="12552" width="9.140625" style="8"/>
    <col min="12553" max="12553" width="11.85546875" style="8" customWidth="1"/>
    <col min="12554" max="12803" width="9.140625" style="8"/>
    <col min="12804" max="12804" width="10.140625" style="8" customWidth="1"/>
    <col min="12805" max="12805" width="9.140625" style="8"/>
    <col min="12806" max="12806" width="10" style="8" customWidth="1"/>
    <col min="12807" max="12808" width="9.140625" style="8"/>
    <col min="12809" max="12809" width="11.85546875" style="8" customWidth="1"/>
    <col min="12810" max="13059" width="9.140625" style="8"/>
    <col min="13060" max="13060" width="10.140625" style="8" customWidth="1"/>
    <col min="13061" max="13061" width="9.140625" style="8"/>
    <col min="13062" max="13062" width="10" style="8" customWidth="1"/>
    <col min="13063" max="13064" width="9.140625" style="8"/>
    <col min="13065" max="13065" width="11.85546875" style="8" customWidth="1"/>
    <col min="13066" max="13315" width="9.140625" style="8"/>
    <col min="13316" max="13316" width="10.140625" style="8" customWidth="1"/>
    <col min="13317" max="13317" width="9.140625" style="8"/>
    <col min="13318" max="13318" width="10" style="8" customWidth="1"/>
    <col min="13319" max="13320" width="9.140625" style="8"/>
    <col min="13321" max="13321" width="11.85546875" style="8" customWidth="1"/>
    <col min="13322" max="13571" width="9.140625" style="8"/>
    <col min="13572" max="13572" width="10.140625" style="8" customWidth="1"/>
    <col min="13573" max="13573" width="9.140625" style="8"/>
    <col min="13574" max="13574" width="10" style="8" customWidth="1"/>
    <col min="13575" max="13576" width="9.140625" style="8"/>
    <col min="13577" max="13577" width="11.85546875" style="8" customWidth="1"/>
    <col min="13578" max="13827" width="9.140625" style="8"/>
    <col min="13828" max="13828" width="10.140625" style="8" customWidth="1"/>
    <col min="13829" max="13829" width="9.140625" style="8"/>
    <col min="13830" max="13830" width="10" style="8" customWidth="1"/>
    <col min="13831" max="13832" width="9.140625" style="8"/>
    <col min="13833" max="13833" width="11.85546875" style="8" customWidth="1"/>
    <col min="13834" max="14083" width="9.140625" style="8"/>
    <col min="14084" max="14084" width="10.140625" style="8" customWidth="1"/>
    <col min="14085" max="14085" width="9.140625" style="8"/>
    <col min="14086" max="14086" width="10" style="8" customWidth="1"/>
    <col min="14087" max="14088" width="9.140625" style="8"/>
    <col min="14089" max="14089" width="11.85546875" style="8" customWidth="1"/>
    <col min="14090" max="14339" width="9.140625" style="8"/>
    <col min="14340" max="14340" width="10.140625" style="8" customWidth="1"/>
    <col min="14341" max="14341" width="9.140625" style="8"/>
    <col min="14342" max="14342" width="10" style="8" customWidth="1"/>
    <col min="14343" max="14344" width="9.140625" style="8"/>
    <col min="14345" max="14345" width="11.85546875" style="8" customWidth="1"/>
    <col min="14346" max="14595" width="9.140625" style="8"/>
    <col min="14596" max="14596" width="10.140625" style="8" customWidth="1"/>
    <col min="14597" max="14597" width="9.140625" style="8"/>
    <col min="14598" max="14598" width="10" style="8" customWidth="1"/>
    <col min="14599" max="14600" width="9.140625" style="8"/>
    <col min="14601" max="14601" width="11.85546875" style="8" customWidth="1"/>
    <col min="14602" max="14851" width="9.140625" style="8"/>
    <col min="14852" max="14852" width="10.140625" style="8" customWidth="1"/>
    <col min="14853" max="14853" width="9.140625" style="8"/>
    <col min="14854" max="14854" width="10" style="8" customWidth="1"/>
    <col min="14855" max="14856" width="9.140625" style="8"/>
    <col min="14857" max="14857" width="11.85546875" style="8" customWidth="1"/>
    <col min="14858" max="15107" width="9.140625" style="8"/>
    <col min="15108" max="15108" width="10.140625" style="8" customWidth="1"/>
    <col min="15109" max="15109" width="9.140625" style="8"/>
    <col min="15110" max="15110" width="10" style="8" customWidth="1"/>
    <col min="15111" max="15112" width="9.140625" style="8"/>
    <col min="15113" max="15113" width="11.85546875" style="8" customWidth="1"/>
    <col min="15114" max="15363" width="9.140625" style="8"/>
    <col min="15364" max="15364" width="10.140625" style="8" customWidth="1"/>
    <col min="15365" max="15365" width="9.140625" style="8"/>
    <col min="15366" max="15366" width="10" style="8" customWidth="1"/>
    <col min="15367" max="15368" width="9.140625" style="8"/>
    <col min="15369" max="15369" width="11.85546875" style="8" customWidth="1"/>
    <col min="15370" max="15619" width="9.140625" style="8"/>
    <col min="15620" max="15620" width="10.140625" style="8" customWidth="1"/>
    <col min="15621" max="15621" width="9.140625" style="8"/>
    <col min="15622" max="15622" width="10" style="8" customWidth="1"/>
    <col min="15623" max="15624" width="9.140625" style="8"/>
    <col min="15625" max="15625" width="11.85546875" style="8" customWidth="1"/>
    <col min="15626" max="15875" width="9.140625" style="8"/>
    <col min="15876" max="15876" width="10.140625" style="8" customWidth="1"/>
    <col min="15877" max="15877" width="9.140625" style="8"/>
    <col min="15878" max="15878" width="10" style="8" customWidth="1"/>
    <col min="15879" max="15880" width="9.140625" style="8"/>
    <col min="15881" max="15881" width="11.85546875" style="8" customWidth="1"/>
    <col min="15882" max="16131" width="9.140625" style="8"/>
    <col min="16132" max="16132" width="10.140625" style="8" customWidth="1"/>
    <col min="16133" max="16133" width="9.140625" style="8"/>
    <col min="16134" max="16134" width="10" style="8" customWidth="1"/>
    <col min="16135" max="16136" width="9.140625" style="8"/>
    <col min="16137" max="16137" width="11.85546875" style="8" customWidth="1"/>
    <col min="16138" max="16384" width="9.140625" style="8"/>
  </cols>
  <sheetData>
    <row r="1" spans="1:9" ht="18.75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21" x14ac:dyDescent="0.35">
      <c r="A2" s="2"/>
      <c r="B2" s="3"/>
      <c r="C2" s="3"/>
      <c r="D2" s="3"/>
      <c r="E2" s="3"/>
      <c r="F2" s="3"/>
      <c r="G2" s="3"/>
      <c r="H2" s="3"/>
      <c r="I2" s="3"/>
    </row>
    <row r="3" spans="1:9" ht="21" x14ac:dyDescent="0.35">
      <c r="A3" s="2"/>
      <c r="B3" s="3"/>
      <c r="C3" s="3"/>
      <c r="D3" s="3"/>
      <c r="E3" s="3"/>
      <c r="F3" s="3"/>
      <c r="G3" s="3"/>
      <c r="H3" s="3"/>
      <c r="I3" s="3"/>
    </row>
    <row r="4" spans="1:9" ht="21" x14ac:dyDescent="0.35">
      <c r="A4" s="4"/>
      <c r="B4" s="3"/>
      <c r="C4" s="3"/>
      <c r="D4" s="3"/>
      <c r="E4" s="3"/>
      <c r="F4" s="3"/>
      <c r="G4" s="3"/>
      <c r="H4" s="3"/>
      <c r="I4" s="3"/>
    </row>
    <row r="5" spans="1:9" ht="21" x14ac:dyDescent="0.35">
      <c r="A5" s="4"/>
      <c r="B5" s="3"/>
      <c r="C5" s="3"/>
      <c r="D5" s="3"/>
      <c r="E5" s="3"/>
      <c r="F5" s="3"/>
      <c r="G5" s="3"/>
      <c r="H5" s="3"/>
      <c r="I5" s="3"/>
    </row>
    <row r="6" spans="1:9" ht="21" x14ac:dyDescent="0.35">
      <c r="A6" s="4"/>
      <c r="B6" s="3"/>
      <c r="C6" s="3"/>
      <c r="D6" s="3"/>
      <c r="E6" s="3"/>
      <c r="F6" s="3"/>
      <c r="G6" s="3"/>
      <c r="H6" s="3"/>
      <c r="I6" s="3"/>
    </row>
    <row r="7" spans="1:9" ht="21" x14ac:dyDescent="0.35">
      <c r="A7" s="4"/>
      <c r="B7" s="3"/>
      <c r="C7" s="3"/>
      <c r="D7" s="3"/>
      <c r="E7" s="3"/>
      <c r="F7" s="3"/>
      <c r="G7" s="3"/>
      <c r="H7" s="3"/>
      <c r="I7" s="3"/>
    </row>
    <row r="8" spans="1:9" ht="40.5" customHeight="1" x14ac:dyDescent="0.25">
      <c r="A8" s="96" t="s">
        <v>842</v>
      </c>
      <c r="B8" s="97"/>
      <c r="C8" s="97"/>
      <c r="D8" s="97"/>
      <c r="E8" s="97"/>
      <c r="F8" s="97"/>
      <c r="G8" s="97"/>
      <c r="H8" s="97"/>
      <c r="I8" s="97"/>
    </row>
    <row r="9" spans="1:9" ht="18.75" x14ac:dyDescent="0.3">
      <c r="A9" s="24"/>
      <c r="B9" s="24"/>
      <c r="C9" s="24"/>
      <c r="D9" s="24"/>
      <c r="E9" s="24"/>
      <c r="F9" s="24"/>
      <c r="G9" s="24"/>
      <c r="H9" s="24"/>
      <c r="I9" s="24"/>
    </row>
    <row r="10" spans="1:9" ht="23.25" x14ac:dyDescent="0.3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22.5" customHeight="1" x14ac:dyDescent="0.2">
      <c r="A11" s="98" t="s">
        <v>843</v>
      </c>
      <c r="B11" s="98"/>
      <c r="C11" s="98"/>
      <c r="D11" s="98"/>
      <c r="E11" s="98"/>
      <c r="F11" s="98"/>
      <c r="G11" s="98"/>
      <c r="H11" s="98"/>
      <c r="I11" s="98"/>
    </row>
    <row r="12" spans="1:9" ht="40.5" customHeight="1" x14ac:dyDescent="0.2">
      <c r="A12" s="98" t="s">
        <v>844</v>
      </c>
      <c r="B12" s="98"/>
      <c r="C12" s="98"/>
      <c r="D12" s="98"/>
      <c r="E12" s="98"/>
      <c r="F12" s="98"/>
      <c r="G12" s="98"/>
      <c r="H12" s="98"/>
      <c r="I12" s="98"/>
    </row>
    <row r="13" spans="1:9" ht="40.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12.5" customHeight="1" thickBot="1" x14ac:dyDescent="0.3">
      <c r="A14" s="99" t="s">
        <v>845</v>
      </c>
      <c r="B14" s="99"/>
      <c r="C14" s="99"/>
      <c r="D14" s="99"/>
      <c r="E14" s="99"/>
      <c r="F14" s="99"/>
      <c r="G14" s="99"/>
      <c r="H14" s="99"/>
      <c r="I14" s="99"/>
    </row>
    <row r="15" spans="1:9" ht="52.5" customHeight="1" thickTop="1" thickBot="1" x14ac:dyDescent="0.25">
      <c r="A15" s="92" t="s">
        <v>841</v>
      </c>
      <c r="B15" s="93"/>
      <c r="C15" s="93"/>
      <c r="D15" s="93"/>
      <c r="E15" s="93"/>
      <c r="F15" s="93"/>
      <c r="G15" s="93"/>
      <c r="H15" s="93"/>
      <c r="I15" s="94"/>
    </row>
    <row r="16" spans="1:9" ht="21.75" thickTop="1" x14ac:dyDescent="0.35">
      <c r="A16" s="4"/>
      <c r="B16" s="3"/>
      <c r="C16" s="3"/>
      <c r="D16" s="3"/>
      <c r="E16" s="3"/>
      <c r="F16" s="3"/>
      <c r="G16" s="3"/>
      <c r="H16" s="3"/>
      <c r="I16" s="3"/>
    </row>
    <row r="17" spans="1:9" ht="53.25" customHeight="1" x14ac:dyDescent="0.35">
      <c r="A17" s="4"/>
      <c r="B17" s="3"/>
      <c r="C17" s="3"/>
      <c r="D17" s="3"/>
      <c r="E17" s="3"/>
      <c r="F17" s="3"/>
      <c r="G17" s="3"/>
      <c r="H17" s="3"/>
      <c r="I17" s="3"/>
    </row>
    <row r="18" spans="1:9" ht="21" x14ac:dyDescent="0.35">
      <c r="A18" s="95"/>
      <c r="B18" s="95"/>
      <c r="C18" s="95"/>
      <c r="D18" s="95"/>
      <c r="E18" s="95"/>
      <c r="F18" s="95"/>
      <c r="G18" s="95"/>
      <c r="H18" s="95"/>
      <c r="I18" s="95"/>
    </row>
    <row r="19" spans="1:9" ht="15.75" x14ac:dyDescent="0.25">
      <c r="A19" s="5"/>
      <c r="B19" s="6"/>
      <c r="C19" s="6"/>
      <c r="D19" s="6"/>
      <c r="E19" s="6"/>
      <c r="F19" s="6"/>
      <c r="G19" s="6"/>
      <c r="H19" s="6"/>
    </row>
    <row r="20" spans="1:9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9" ht="36" customHeight="1" x14ac:dyDescent="0.2">
      <c r="A21" s="91"/>
      <c r="B21" s="91"/>
      <c r="C21" s="91"/>
      <c r="D21" s="91"/>
      <c r="E21" s="91"/>
      <c r="F21" s="91"/>
      <c r="G21" s="91"/>
      <c r="H21" s="91"/>
      <c r="I21" s="91"/>
    </row>
    <row r="22" spans="1:9" ht="67.5" customHeight="1" x14ac:dyDescent="0.2"/>
  </sheetData>
  <mergeCells count="7">
    <mergeCell ref="A21:I21"/>
    <mergeCell ref="A15:I15"/>
    <mergeCell ref="A18:I18"/>
    <mergeCell ref="A8:I8"/>
    <mergeCell ref="A11:I11"/>
    <mergeCell ref="A12:I12"/>
    <mergeCell ref="A14:I14"/>
  </mergeCell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>
    <oddFooter>&amp;L&amp;9&amp;F&amp;C&amp;9&amp;A&amp;R&amp;9σελ&amp;P από 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142875</xdr:colOff>
                <xdr:row>0</xdr:row>
                <xdr:rowOff>28575</xdr:rowOff>
              </from>
              <to>
                <xdr:col>8</xdr:col>
                <xdr:colOff>266700</xdr:colOff>
                <xdr:row>3</xdr:row>
                <xdr:rowOff>209550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8"/>
  <sheetViews>
    <sheetView workbookViewId="0">
      <selection activeCell="K21" sqref="K21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2.25" customHeight="1" x14ac:dyDescent="0.25">
      <c r="A1" s="100" t="s">
        <v>846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894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"/>
  <sheetViews>
    <sheetView workbookViewId="0">
      <selection activeCell="A2" sqref="A2:H8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8.25" customHeight="1" x14ac:dyDescent="0.25">
      <c r="A1" s="100" t="s">
        <v>847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895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0"/>
  <sheetViews>
    <sheetView topLeftCell="A2"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4.5" hidden="1" customHeight="1" x14ac:dyDescent="0.25"/>
    <row r="2" spans="1:8" ht="41.25" customHeight="1" x14ac:dyDescent="0.25">
      <c r="A2" s="122" t="s">
        <v>862</v>
      </c>
      <c r="B2" s="122"/>
      <c r="C2" s="122"/>
      <c r="D2" s="122"/>
      <c r="E2" s="122"/>
      <c r="F2" s="122"/>
      <c r="G2" s="122"/>
      <c r="H2" s="122"/>
    </row>
    <row r="3" spans="1:8" ht="39.75" customHeight="1" x14ac:dyDescent="0.25">
      <c r="A3" s="100" t="s">
        <v>861</v>
      </c>
      <c r="B3" s="100"/>
      <c r="C3" s="100"/>
      <c r="D3" s="100"/>
      <c r="E3" s="100"/>
      <c r="F3" s="100"/>
      <c r="G3" s="100"/>
      <c r="H3" s="100"/>
    </row>
    <row r="4" spans="1:8" ht="30" x14ac:dyDescent="0.25">
      <c r="A4" s="80" t="s">
        <v>0</v>
      </c>
      <c r="B4" s="80" t="s">
        <v>891</v>
      </c>
      <c r="C4" s="80" t="s">
        <v>9</v>
      </c>
      <c r="D4" s="80" t="s">
        <v>1</v>
      </c>
      <c r="E4" s="80" t="s">
        <v>2</v>
      </c>
      <c r="F4" s="80" t="s">
        <v>3</v>
      </c>
      <c r="G4" s="80" t="s">
        <v>4</v>
      </c>
      <c r="H4" s="80" t="s">
        <v>5</v>
      </c>
    </row>
    <row r="5" spans="1:8" x14ac:dyDescent="0.25">
      <c r="A5" s="81">
        <v>1</v>
      </c>
      <c r="B5" s="81"/>
      <c r="C5" s="81"/>
      <c r="D5" s="81"/>
      <c r="E5" s="81"/>
      <c r="F5" s="82">
        <f>ROUND(D5*E5,2)</f>
        <v>0</v>
      </c>
      <c r="G5" s="82">
        <f>ROUND(F5*24%,2)</f>
        <v>0</v>
      </c>
      <c r="H5" s="82">
        <f>F5+G5</f>
        <v>0</v>
      </c>
    </row>
    <row r="6" spans="1:8" x14ac:dyDescent="0.25">
      <c r="A6" s="81">
        <v>2</v>
      </c>
      <c r="B6" s="81"/>
      <c r="C6" s="81"/>
      <c r="D6" s="81"/>
      <c r="E6" s="81"/>
      <c r="F6" s="82">
        <f t="shared" ref="F6:F7" si="0">ROUND(D6*E6,2)</f>
        <v>0</v>
      </c>
      <c r="G6" s="82">
        <f t="shared" ref="G6:G7" si="1">ROUND(F6*24%,2)</f>
        <v>0</v>
      </c>
      <c r="H6" s="82">
        <f t="shared" ref="H6:H7" si="2">F6+G6</f>
        <v>0</v>
      </c>
    </row>
    <row r="7" spans="1:8" x14ac:dyDescent="0.25">
      <c r="A7" s="81">
        <v>3</v>
      </c>
      <c r="B7" s="81"/>
      <c r="C7" s="81"/>
      <c r="D7" s="81"/>
      <c r="E7" s="81"/>
      <c r="F7" s="82">
        <f t="shared" si="0"/>
        <v>0</v>
      </c>
      <c r="G7" s="82">
        <f t="shared" si="1"/>
        <v>0</v>
      </c>
      <c r="H7" s="82">
        <f t="shared" si="2"/>
        <v>0</v>
      </c>
    </row>
    <row r="8" spans="1:8" x14ac:dyDescent="0.25">
      <c r="A8" s="81">
        <v>4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ht="15.75" thickBot="1" x14ac:dyDescent="0.3">
      <c r="A9" s="81">
        <v>5</v>
      </c>
      <c r="B9" s="81"/>
      <c r="C9" s="81"/>
      <c r="D9" s="81"/>
      <c r="E9" s="81"/>
      <c r="F9" s="82">
        <f>ROUND(D9*E9,2)</f>
        <v>0</v>
      </c>
      <c r="G9" s="82">
        <f>ROUND(F9*24%,2)</f>
        <v>0</v>
      </c>
      <c r="H9" s="82">
        <f>F9+G9</f>
        <v>0</v>
      </c>
    </row>
    <row r="10" spans="1:8" x14ac:dyDescent="0.25">
      <c r="A10" s="83"/>
      <c r="B10" s="83" t="s">
        <v>6</v>
      </c>
      <c r="C10" s="83"/>
      <c r="D10" s="83"/>
      <c r="E10" s="83"/>
      <c r="F10" s="84">
        <f>SUM(F5:F9)</f>
        <v>0</v>
      </c>
      <c r="G10" s="84">
        <f>SUM(G5:G9)</f>
        <v>0</v>
      </c>
      <c r="H10" s="84">
        <f>SUM(H5:H9)</f>
        <v>0</v>
      </c>
    </row>
  </sheetData>
  <mergeCells count="2">
    <mergeCell ref="A2:H2"/>
    <mergeCell ref="A3:H3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8"/>
  <sheetViews>
    <sheetView workbookViewId="0">
      <selection activeCell="K10" sqref="K10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82.5" customHeight="1" x14ac:dyDescent="0.25">
      <c r="A1" s="100" t="s">
        <v>848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894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"/>
  <sheetViews>
    <sheetView workbookViewId="0">
      <selection activeCell="J13" sqref="J13"/>
    </sheetView>
  </sheetViews>
  <sheetFormatPr defaultRowHeight="15" x14ac:dyDescent="0.25"/>
  <cols>
    <col min="1" max="1" width="4.140625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8.25" customHeight="1" x14ac:dyDescent="0.25">
      <c r="A1" s="100" t="s">
        <v>851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895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0"/>
  <sheetViews>
    <sheetView workbookViewId="0">
      <selection activeCell="J11" sqref="J11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6" customHeight="1" x14ac:dyDescent="0.25">
      <c r="A1" s="123" t="s">
        <v>864</v>
      </c>
      <c r="B1" s="123"/>
      <c r="C1" s="123"/>
      <c r="D1" s="123"/>
      <c r="E1" s="123"/>
      <c r="F1" s="123"/>
      <c r="G1" s="123"/>
      <c r="H1" s="123"/>
    </row>
    <row r="2" spans="1:8" ht="37.5" customHeight="1" x14ac:dyDescent="0.25">
      <c r="A2" s="100" t="s">
        <v>863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891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  <row r="10" spans="1:8" x14ac:dyDescent="0.25">
      <c r="D10" s="27"/>
    </row>
  </sheetData>
  <mergeCells count="2">
    <mergeCell ref="A1:H1"/>
    <mergeCell ref="A2:H2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topLeftCell="A2" workbookViewId="0">
      <selection activeCell="M24" sqref="M24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4.5" hidden="1" customHeight="1" x14ac:dyDescent="0.25"/>
    <row r="2" spans="1:8" ht="40.5" customHeight="1" x14ac:dyDescent="0.25">
      <c r="A2" s="122" t="s">
        <v>879</v>
      </c>
      <c r="B2" s="122"/>
      <c r="C2" s="122"/>
      <c r="D2" s="122"/>
      <c r="E2" s="122"/>
      <c r="F2" s="122"/>
      <c r="G2" s="122"/>
      <c r="H2" s="122"/>
    </row>
    <row r="3" spans="1:8" ht="39.75" customHeight="1" x14ac:dyDescent="0.25">
      <c r="A3" s="100" t="s">
        <v>878</v>
      </c>
      <c r="B3" s="100"/>
      <c r="C3" s="100"/>
      <c r="D3" s="100"/>
      <c r="E3" s="100"/>
      <c r="F3" s="100"/>
      <c r="G3" s="100"/>
      <c r="H3" s="100"/>
    </row>
    <row r="4" spans="1:8" ht="30" x14ac:dyDescent="0.25">
      <c r="A4" s="80" t="s">
        <v>0</v>
      </c>
      <c r="B4" s="80" t="s">
        <v>891</v>
      </c>
      <c r="C4" s="80" t="s">
        <v>9</v>
      </c>
      <c r="D4" s="80" t="s">
        <v>1</v>
      </c>
      <c r="E4" s="80" t="s">
        <v>2</v>
      </c>
      <c r="F4" s="80" t="s">
        <v>3</v>
      </c>
      <c r="G4" s="80" t="s">
        <v>4</v>
      </c>
      <c r="H4" s="80" t="s">
        <v>5</v>
      </c>
    </row>
    <row r="5" spans="1:8" x14ac:dyDescent="0.25">
      <c r="A5" s="81">
        <v>1</v>
      </c>
      <c r="B5" s="81"/>
      <c r="C5" s="81"/>
      <c r="D5" s="81"/>
      <c r="E5" s="81"/>
      <c r="F5" s="82">
        <f>ROUND(D5*E5,2)</f>
        <v>0</v>
      </c>
      <c r="G5" s="82">
        <f>ROUND(F5*24%,2)</f>
        <v>0</v>
      </c>
      <c r="H5" s="82">
        <f>F5+G5</f>
        <v>0</v>
      </c>
    </row>
    <row r="6" spans="1:8" x14ac:dyDescent="0.25">
      <c r="A6" s="81">
        <v>2</v>
      </c>
      <c r="B6" s="81"/>
      <c r="C6" s="81"/>
      <c r="D6" s="81"/>
      <c r="E6" s="81"/>
      <c r="F6" s="82">
        <f t="shared" ref="F6:F7" si="0">ROUND(D6*E6,2)</f>
        <v>0</v>
      </c>
      <c r="G6" s="82">
        <f t="shared" ref="G6:G7" si="1">ROUND(F6*24%,2)</f>
        <v>0</v>
      </c>
      <c r="H6" s="82">
        <f t="shared" ref="H6:H7" si="2">F6+G6</f>
        <v>0</v>
      </c>
    </row>
    <row r="7" spans="1:8" x14ac:dyDescent="0.25">
      <c r="A7" s="81">
        <v>3</v>
      </c>
      <c r="B7" s="81"/>
      <c r="C7" s="81"/>
      <c r="D7" s="81"/>
      <c r="E7" s="81"/>
      <c r="F7" s="82">
        <f t="shared" si="0"/>
        <v>0</v>
      </c>
      <c r="G7" s="82">
        <f t="shared" si="1"/>
        <v>0</v>
      </c>
      <c r="H7" s="82">
        <f t="shared" si="2"/>
        <v>0</v>
      </c>
    </row>
    <row r="8" spans="1:8" x14ac:dyDescent="0.25">
      <c r="A8" s="81">
        <v>4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ht="15.75" thickBot="1" x14ac:dyDescent="0.3">
      <c r="A9" s="81">
        <v>5</v>
      </c>
      <c r="B9" s="81"/>
      <c r="C9" s="81"/>
      <c r="D9" s="81"/>
      <c r="E9" s="81"/>
      <c r="F9" s="82">
        <f>ROUND(D9*E9,2)</f>
        <v>0</v>
      </c>
      <c r="G9" s="82">
        <f>ROUND(F9*24%,2)</f>
        <v>0</v>
      </c>
      <c r="H9" s="82">
        <f>F9+G9</f>
        <v>0</v>
      </c>
    </row>
    <row r="10" spans="1:8" x14ac:dyDescent="0.25">
      <c r="A10" s="83"/>
      <c r="B10" s="83" t="s">
        <v>6</v>
      </c>
      <c r="C10" s="83"/>
      <c r="D10" s="83"/>
      <c r="E10" s="83"/>
      <c r="F10" s="84">
        <f>SUM(F5:F9)</f>
        <v>0</v>
      </c>
      <c r="G10" s="84">
        <f>SUM(G5:G9)</f>
        <v>0</v>
      </c>
      <c r="H10" s="84">
        <f>SUM(H5:H9)</f>
        <v>0</v>
      </c>
    </row>
  </sheetData>
  <mergeCells count="2">
    <mergeCell ref="A2:H2"/>
    <mergeCell ref="A3:H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workbookViewId="0">
      <selection activeCell="K6" sqref="K6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22.28515625" customWidth="1"/>
  </cols>
  <sheetData>
    <row r="1" spans="1:8" ht="26.25" customHeight="1" x14ac:dyDescent="0.25">
      <c r="A1" s="124" t="s">
        <v>860</v>
      </c>
      <c r="B1" s="124"/>
      <c r="C1" s="124"/>
      <c r="D1" s="124"/>
      <c r="E1" s="124"/>
      <c r="F1" s="124"/>
      <c r="G1" s="124"/>
      <c r="H1" s="124"/>
    </row>
    <row r="2" spans="1:8" ht="40.5" customHeight="1" x14ac:dyDescent="0.25">
      <c r="A2" s="100" t="s">
        <v>859</v>
      </c>
      <c r="B2" s="100"/>
      <c r="C2" s="100"/>
      <c r="D2" s="100"/>
      <c r="E2" s="100"/>
      <c r="F2" s="100"/>
      <c r="G2" s="100"/>
      <c r="H2" s="100"/>
    </row>
    <row r="3" spans="1:8" ht="40.5" x14ac:dyDescent="0.25">
      <c r="A3" s="80" t="s">
        <v>0</v>
      </c>
      <c r="B3" s="80" t="s">
        <v>896</v>
      </c>
      <c r="C3" s="80" t="s">
        <v>889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0"/>
  <sheetViews>
    <sheetView topLeftCell="A2" workbookViewId="0">
      <selection activeCell="A4" sqref="A4:H10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4.5" hidden="1" customHeight="1" x14ac:dyDescent="0.25"/>
    <row r="2" spans="1:8" ht="24.75" customHeight="1" x14ac:dyDescent="0.25">
      <c r="A2" s="124" t="s">
        <v>880</v>
      </c>
      <c r="B2" s="124"/>
      <c r="C2" s="124"/>
      <c r="D2" s="124"/>
      <c r="E2" s="124"/>
      <c r="F2" s="124"/>
      <c r="G2" s="124"/>
      <c r="H2" s="124"/>
    </row>
    <row r="3" spans="1:8" ht="36.75" customHeight="1" x14ac:dyDescent="0.25">
      <c r="A3" s="100" t="s">
        <v>897</v>
      </c>
      <c r="B3" s="100"/>
      <c r="C3" s="100"/>
      <c r="D3" s="100"/>
      <c r="E3" s="100"/>
      <c r="F3" s="100"/>
      <c r="G3" s="100"/>
      <c r="H3" s="100"/>
    </row>
    <row r="4" spans="1:8" ht="30" x14ac:dyDescent="0.25">
      <c r="A4" s="80" t="s">
        <v>0</v>
      </c>
      <c r="B4" s="80" t="s">
        <v>35</v>
      </c>
      <c r="C4" s="80" t="s">
        <v>36</v>
      </c>
      <c r="D4" s="80" t="s">
        <v>1</v>
      </c>
      <c r="E4" s="80" t="s">
        <v>2</v>
      </c>
      <c r="F4" s="80" t="s">
        <v>3</v>
      </c>
      <c r="G4" s="80" t="s">
        <v>4</v>
      </c>
      <c r="H4" s="80" t="s">
        <v>5</v>
      </c>
    </row>
    <row r="5" spans="1:8" x14ac:dyDescent="0.25">
      <c r="A5" s="81">
        <v>1</v>
      </c>
      <c r="B5" s="81"/>
      <c r="C5" s="81"/>
      <c r="D5" s="81"/>
      <c r="E5" s="81"/>
      <c r="F5" s="82">
        <f>ROUND(D5*E5,2)</f>
        <v>0</v>
      </c>
      <c r="G5" s="82">
        <f>ROUND(F5*24%,2)</f>
        <v>0</v>
      </c>
      <c r="H5" s="82">
        <f>F5+G5</f>
        <v>0</v>
      </c>
    </row>
    <row r="6" spans="1:8" x14ac:dyDescent="0.25">
      <c r="A6" s="81">
        <v>2</v>
      </c>
      <c r="B6" s="81"/>
      <c r="C6" s="81"/>
      <c r="D6" s="81"/>
      <c r="E6" s="81"/>
      <c r="F6" s="82">
        <f t="shared" ref="F6:F7" si="0">ROUND(D6*E6,2)</f>
        <v>0</v>
      </c>
      <c r="G6" s="82">
        <f t="shared" ref="G6:G7" si="1">ROUND(F6*24%,2)</f>
        <v>0</v>
      </c>
      <c r="H6" s="82">
        <f t="shared" ref="H6:H7" si="2">F6+G6</f>
        <v>0</v>
      </c>
    </row>
    <row r="7" spans="1:8" x14ac:dyDescent="0.25">
      <c r="A7" s="81">
        <v>3</v>
      </c>
      <c r="B7" s="81"/>
      <c r="C7" s="81"/>
      <c r="D7" s="81"/>
      <c r="E7" s="81"/>
      <c r="F7" s="82">
        <f t="shared" si="0"/>
        <v>0</v>
      </c>
      <c r="G7" s="82">
        <f t="shared" si="1"/>
        <v>0</v>
      </c>
      <c r="H7" s="82">
        <f t="shared" si="2"/>
        <v>0</v>
      </c>
    </row>
    <row r="8" spans="1:8" x14ac:dyDescent="0.25">
      <c r="A8" s="81">
        <v>4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ht="15.75" thickBot="1" x14ac:dyDescent="0.3">
      <c r="A9" s="81">
        <v>5</v>
      </c>
      <c r="B9" s="81"/>
      <c r="C9" s="81"/>
      <c r="D9" s="81"/>
      <c r="E9" s="81"/>
      <c r="F9" s="82">
        <f>ROUND(D9*E9,2)</f>
        <v>0</v>
      </c>
      <c r="G9" s="82">
        <f>ROUND(F9*24%,2)</f>
        <v>0</v>
      </c>
      <c r="H9" s="82">
        <f>F9+G9</f>
        <v>0</v>
      </c>
    </row>
    <row r="10" spans="1:8" x14ac:dyDescent="0.25">
      <c r="A10" s="83"/>
      <c r="B10" s="83" t="s">
        <v>6</v>
      </c>
      <c r="C10" s="83"/>
      <c r="D10" s="83"/>
      <c r="E10" s="83"/>
      <c r="F10" s="84">
        <f>SUM(F5:F9)</f>
        <v>0</v>
      </c>
      <c r="G10" s="84">
        <f>SUM(G5:G9)</f>
        <v>0</v>
      </c>
      <c r="H10" s="84">
        <f>SUM(H5:H9)</f>
        <v>0</v>
      </c>
    </row>
  </sheetData>
  <mergeCells count="2">
    <mergeCell ref="A2:H2"/>
    <mergeCell ref="A3:H3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0"/>
  <sheetViews>
    <sheetView topLeftCell="A2" workbookViewId="0">
      <selection activeCell="J6" sqref="J6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4.5" hidden="1" customHeight="1" x14ac:dyDescent="0.25"/>
    <row r="2" spans="1:8" ht="24.75" customHeight="1" x14ac:dyDescent="0.25">
      <c r="A2" s="125" t="s">
        <v>858</v>
      </c>
      <c r="B2" s="125"/>
      <c r="C2" s="125"/>
      <c r="D2" s="125"/>
      <c r="E2" s="125"/>
      <c r="F2" s="125"/>
      <c r="G2" s="125"/>
      <c r="H2" s="125"/>
    </row>
    <row r="3" spans="1:8" ht="30" customHeight="1" x14ac:dyDescent="0.25">
      <c r="A3" s="100" t="s">
        <v>857</v>
      </c>
      <c r="B3" s="100"/>
      <c r="C3" s="100"/>
      <c r="D3" s="100"/>
      <c r="E3" s="100"/>
      <c r="F3" s="100"/>
      <c r="G3" s="100"/>
      <c r="H3" s="100"/>
    </row>
    <row r="4" spans="1:8" ht="30" x14ac:dyDescent="0.25">
      <c r="A4" s="80" t="s">
        <v>0</v>
      </c>
      <c r="B4" s="80" t="s">
        <v>35</v>
      </c>
      <c r="C4" s="80" t="s">
        <v>36</v>
      </c>
      <c r="D4" s="80" t="s">
        <v>1</v>
      </c>
      <c r="E4" s="80" t="s">
        <v>2</v>
      </c>
      <c r="F4" s="80" t="s">
        <v>3</v>
      </c>
      <c r="G4" s="80" t="s">
        <v>4</v>
      </c>
      <c r="H4" s="80" t="s">
        <v>5</v>
      </c>
    </row>
    <row r="5" spans="1:8" x14ac:dyDescent="0.25">
      <c r="A5" s="81">
        <v>1</v>
      </c>
      <c r="B5" s="81"/>
      <c r="C5" s="81"/>
      <c r="D5" s="81"/>
      <c r="E5" s="81"/>
      <c r="F5" s="82">
        <f>ROUND(D5*E5,2)</f>
        <v>0</v>
      </c>
      <c r="G5" s="82">
        <f>ROUND(F5*24%,2)</f>
        <v>0</v>
      </c>
      <c r="H5" s="82">
        <f>F5+G5</f>
        <v>0</v>
      </c>
    </row>
    <row r="6" spans="1:8" x14ac:dyDescent="0.25">
      <c r="A6" s="81">
        <v>2</v>
      </c>
      <c r="B6" s="81"/>
      <c r="C6" s="81"/>
      <c r="D6" s="81"/>
      <c r="E6" s="81"/>
      <c r="F6" s="82">
        <f t="shared" ref="F6:F7" si="0">ROUND(D6*E6,2)</f>
        <v>0</v>
      </c>
      <c r="G6" s="82">
        <f t="shared" ref="G6:G7" si="1">ROUND(F6*24%,2)</f>
        <v>0</v>
      </c>
      <c r="H6" s="82">
        <f t="shared" ref="H6:H7" si="2">F6+G6</f>
        <v>0</v>
      </c>
    </row>
    <row r="7" spans="1:8" x14ac:dyDescent="0.25">
      <c r="A7" s="81">
        <v>3</v>
      </c>
      <c r="B7" s="81"/>
      <c r="C7" s="81"/>
      <c r="D7" s="81"/>
      <c r="E7" s="81"/>
      <c r="F7" s="82">
        <f t="shared" si="0"/>
        <v>0</v>
      </c>
      <c r="G7" s="82">
        <f t="shared" si="1"/>
        <v>0</v>
      </c>
      <c r="H7" s="82">
        <f t="shared" si="2"/>
        <v>0</v>
      </c>
    </row>
    <row r="8" spans="1:8" x14ac:dyDescent="0.25">
      <c r="A8" s="81">
        <v>4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ht="15.75" thickBot="1" x14ac:dyDescent="0.3">
      <c r="A9" s="81">
        <v>5</v>
      </c>
      <c r="B9" s="81"/>
      <c r="C9" s="81"/>
      <c r="D9" s="81"/>
      <c r="E9" s="81"/>
      <c r="F9" s="82">
        <f>ROUND(D9*E9,2)</f>
        <v>0</v>
      </c>
      <c r="G9" s="82">
        <f>ROUND(F9*24%,2)</f>
        <v>0</v>
      </c>
      <c r="H9" s="82">
        <f>F9+G9</f>
        <v>0</v>
      </c>
    </row>
    <row r="10" spans="1:8" x14ac:dyDescent="0.25">
      <c r="A10" s="83"/>
      <c r="B10" s="83" t="s">
        <v>6</v>
      </c>
      <c r="C10" s="83"/>
      <c r="D10" s="83"/>
      <c r="E10" s="83"/>
      <c r="F10" s="84">
        <f>SUM(F5:F9)</f>
        <v>0</v>
      </c>
      <c r="G10" s="84">
        <f>SUM(G5:G9)</f>
        <v>0</v>
      </c>
      <c r="H10" s="84">
        <f>SUM(H5:H9)</f>
        <v>0</v>
      </c>
    </row>
  </sheetData>
  <mergeCells count="2">
    <mergeCell ref="A2:H2"/>
    <mergeCell ref="A3:H3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03"/>
  <sheetViews>
    <sheetView zoomScaleNormal="100" workbookViewId="0">
      <pane xSplit="1" ySplit="2" topLeftCell="B386" activePane="bottomRight" state="frozen"/>
      <selection pane="topRight" activeCell="B1" sqref="B1"/>
      <selection pane="bottomLeft" activeCell="A3" sqref="A3"/>
      <selection pane="bottomRight" activeCell="F408" sqref="F408"/>
    </sheetView>
  </sheetViews>
  <sheetFormatPr defaultRowHeight="15" x14ac:dyDescent="0.25"/>
  <cols>
    <col min="1" max="1" width="5.28515625" style="64" customWidth="1"/>
    <col min="2" max="2" width="5.7109375" style="9" customWidth="1"/>
    <col min="3" max="3" width="55.42578125" style="10" customWidth="1"/>
    <col min="4" max="4" width="7.28515625" style="10" customWidth="1"/>
    <col min="5" max="7" width="12.28515625" style="10" customWidth="1"/>
    <col min="8" max="8" width="9.7109375" style="10" customWidth="1"/>
    <col min="9" max="16384" width="9.140625" style="10"/>
  </cols>
  <sheetData>
    <row r="1" spans="1:9" ht="31.5" customHeight="1" thickBot="1" x14ac:dyDescent="0.3">
      <c r="A1" s="100" t="s">
        <v>853</v>
      </c>
      <c r="B1" s="100"/>
      <c r="C1" s="100"/>
      <c r="D1" s="100"/>
      <c r="E1" s="100"/>
      <c r="F1" s="100"/>
      <c r="G1" s="100"/>
    </row>
    <row r="2" spans="1:9" ht="54.75" thickBot="1" x14ac:dyDescent="0.3">
      <c r="A2" s="85" t="s">
        <v>7</v>
      </c>
      <c r="B2" s="86" t="s">
        <v>0</v>
      </c>
      <c r="C2" s="86" t="s">
        <v>8</v>
      </c>
      <c r="D2" s="86" t="s">
        <v>9</v>
      </c>
      <c r="E2" s="86" t="s">
        <v>10</v>
      </c>
      <c r="F2" s="87" t="s">
        <v>37</v>
      </c>
      <c r="G2" s="88" t="s">
        <v>6</v>
      </c>
    </row>
    <row r="3" spans="1:9" ht="33.950000000000003" customHeight="1" x14ac:dyDescent="0.25">
      <c r="A3" s="113" t="s">
        <v>854</v>
      </c>
      <c r="B3" s="28" t="s">
        <v>38</v>
      </c>
      <c r="C3" s="29" t="s">
        <v>881</v>
      </c>
      <c r="D3" s="30" t="s">
        <v>34</v>
      </c>
      <c r="E3" s="31"/>
      <c r="F3" s="32"/>
      <c r="G3" s="33">
        <f>ROUND(Πίνακας13[[#This Row],[ΠΟΣΟΤΗΤΑ]]*Πίνακας13[[#This Row],[ΤΙΜΗ ΜΟΝΑΔΟΣ ΧΩΡΙΣ ΦΠΑ]],2)</f>
        <v>0</v>
      </c>
    </row>
    <row r="4" spans="1:9" ht="33.950000000000003" customHeight="1" thickBot="1" x14ac:dyDescent="0.3">
      <c r="A4" s="114"/>
      <c r="B4" s="34" t="s">
        <v>40</v>
      </c>
      <c r="C4" s="35" t="s">
        <v>882</v>
      </c>
      <c r="D4" s="36" t="s">
        <v>34</v>
      </c>
      <c r="E4" s="37"/>
      <c r="F4" s="38"/>
      <c r="G4" s="39">
        <f>ROUND(Πίνακας13[[#This Row],[ΠΟΣΟΤΗΤΑ]]*Πίνακας13[[#This Row],[ΤΙΜΗ ΜΟΝΑΔΟΣ ΧΩΡΙΣ ΦΠΑ]],2)</f>
        <v>0</v>
      </c>
    </row>
    <row r="5" spans="1:9" ht="26.1" customHeight="1" x14ac:dyDescent="0.25">
      <c r="A5" s="104" t="s">
        <v>42</v>
      </c>
      <c r="B5" s="40" t="s">
        <v>43</v>
      </c>
      <c r="C5" s="41" t="s">
        <v>44</v>
      </c>
      <c r="D5" s="42" t="s">
        <v>13</v>
      </c>
      <c r="E5" s="43"/>
      <c r="F5" s="44"/>
      <c r="G5" s="45">
        <f>ROUND(Πίνακας13[[#This Row],[ΠΟΣΟΤΗΤΑ]]*Πίνακας13[[#This Row],[ΤΙΜΗ ΜΟΝΑΔΟΣ ΧΩΡΙΣ ΦΠΑ]],2)</f>
        <v>0</v>
      </c>
      <c r="H5" s="16"/>
      <c r="I5" s="16"/>
    </row>
    <row r="6" spans="1:9" ht="26.1" customHeight="1" x14ac:dyDescent="0.25">
      <c r="A6" s="105"/>
      <c r="B6" s="11" t="s">
        <v>45</v>
      </c>
      <c r="C6" s="12" t="s">
        <v>46</v>
      </c>
      <c r="D6" s="13" t="s">
        <v>13</v>
      </c>
      <c r="E6" s="14"/>
      <c r="F6" s="15"/>
      <c r="G6" s="46">
        <f>ROUND(Πίνακας13[[#This Row],[ΠΟΣΟΤΗΤΑ]]*Πίνακας13[[#This Row],[ΤΙΜΗ ΜΟΝΑΔΟΣ ΧΩΡΙΣ ΦΠΑ]],2)</f>
        <v>0</v>
      </c>
      <c r="H6" s="16"/>
      <c r="I6" s="16"/>
    </row>
    <row r="7" spans="1:9" ht="26.1" customHeight="1" x14ac:dyDescent="0.25">
      <c r="A7" s="105"/>
      <c r="B7" s="11" t="s">
        <v>47</v>
      </c>
      <c r="C7" s="12" t="s">
        <v>48</v>
      </c>
      <c r="D7" s="13" t="s">
        <v>13</v>
      </c>
      <c r="E7" s="14"/>
      <c r="F7" s="15"/>
      <c r="G7" s="46">
        <f>ROUND(Πίνακας13[[#This Row],[ΠΟΣΟΤΗΤΑ]]*Πίνακας13[[#This Row],[ΤΙΜΗ ΜΟΝΑΔΟΣ ΧΩΡΙΣ ΦΠΑ]],2)</f>
        <v>0</v>
      </c>
      <c r="H7" s="16"/>
      <c r="I7" s="16"/>
    </row>
    <row r="8" spans="1:9" ht="26.1" customHeight="1" thickBot="1" x14ac:dyDescent="0.3">
      <c r="A8" s="106"/>
      <c r="B8" s="47" t="s">
        <v>49</v>
      </c>
      <c r="C8" s="48" t="s">
        <v>50</v>
      </c>
      <c r="D8" s="49" t="s">
        <v>13</v>
      </c>
      <c r="E8" s="50"/>
      <c r="F8" s="51"/>
      <c r="G8" s="52">
        <f>ROUND(Πίνακας13[[#This Row],[ΠΟΣΟΤΗΤΑ]]*Πίνακας13[[#This Row],[ΤΙΜΗ ΜΟΝΑΔΟΣ ΧΩΡΙΣ ΦΠΑ]],2)</f>
        <v>0</v>
      </c>
      <c r="H8" s="16"/>
      <c r="I8" s="16"/>
    </row>
    <row r="9" spans="1:9" ht="26.1" customHeight="1" x14ac:dyDescent="0.25">
      <c r="A9" s="107" t="s">
        <v>51</v>
      </c>
      <c r="B9" s="40" t="s">
        <v>52</v>
      </c>
      <c r="C9" s="41" t="s">
        <v>53</v>
      </c>
      <c r="D9" s="42" t="s">
        <v>41</v>
      </c>
      <c r="E9" s="43"/>
      <c r="F9" s="44"/>
      <c r="G9" s="45">
        <f>ROUND(Πίνακας13[[#This Row],[ΠΟΣΟΤΗΤΑ]]*Πίνακας13[[#This Row],[ΤΙΜΗ ΜΟΝΑΔΟΣ ΧΩΡΙΣ ΦΠΑ]],2)</f>
        <v>0</v>
      </c>
      <c r="H9" s="16"/>
      <c r="I9" s="16"/>
    </row>
    <row r="10" spans="1:9" ht="26.1" customHeight="1" x14ac:dyDescent="0.25">
      <c r="A10" s="108"/>
      <c r="B10" s="11" t="s">
        <v>54</v>
      </c>
      <c r="C10" s="12" t="s">
        <v>55</v>
      </c>
      <c r="D10" s="13" t="s">
        <v>41</v>
      </c>
      <c r="E10" s="14"/>
      <c r="F10" s="15"/>
      <c r="G10" s="46">
        <f>ROUND(Πίνακας13[[#This Row],[ΠΟΣΟΤΗΤΑ]]*Πίνακας13[[#This Row],[ΤΙΜΗ ΜΟΝΑΔΟΣ ΧΩΡΙΣ ΦΠΑ]],2)</f>
        <v>0</v>
      </c>
      <c r="H10" s="16"/>
      <c r="I10" s="16"/>
    </row>
    <row r="11" spans="1:9" ht="26.1" customHeight="1" x14ac:dyDescent="0.25">
      <c r="A11" s="108"/>
      <c r="B11" s="11" t="s">
        <v>56</v>
      </c>
      <c r="C11" s="12" t="s">
        <v>57</v>
      </c>
      <c r="D11" s="13" t="s">
        <v>41</v>
      </c>
      <c r="E11" s="14"/>
      <c r="F11" s="15"/>
      <c r="G11" s="46">
        <f>ROUND(Πίνακας13[[#This Row],[ΠΟΣΟΤΗΤΑ]]*Πίνακας13[[#This Row],[ΤΙΜΗ ΜΟΝΑΔΟΣ ΧΩΡΙΣ ΦΠΑ]],2)</f>
        <v>0</v>
      </c>
      <c r="H11" s="16"/>
      <c r="I11" s="16"/>
    </row>
    <row r="12" spans="1:9" ht="26.1" customHeight="1" x14ac:dyDescent="0.25">
      <c r="A12" s="108"/>
      <c r="B12" s="11" t="s">
        <v>58</v>
      </c>
      <c r="C12" s="12" t="s">
        <v>59</v>
      </c>
      <c r="D12" s="13" t="s">
        <v>41</v>
      </c>
      <c r="E12" s="14"/>
      <c r="F12" s="15"/>
      <c r="G12" s="46">
        <f>ROUND(Πίνακας13[[#This Row],[ΠΟΣΟΤΗΤΑ]]*Πίνακας13[[#This Row],[ΤΙΜΗ ΜΟΝΑΔΟΣ ΧΩΡΙΣ ΦΠΑ]],2)</f>
        <v>0</v>
      </c>
      <c r="H12" s="16"/>
      <c r="I12" s="16"/>
    </row>
    <row r="13" spans="1:9" ht="26.1" customHeight="1" x14ac:dyDescent="0.25">
      <c r="A13" s="108"/>
      <c r="B13" s="11" t="s">
        <v>60</v>
      </c>
      <c r="C13" s="12" t="s">
        <v>61</v>
      </c>
      <c r="D13" s="13" t="s">
        <v>41</v>
      </c>
      <c r="E13" s="14"/>
      <c r="F13" s="15"/>
      <c r="G13" s="46">
        <f>ROUND(Πίνακας13[[#This Row],[ΠΟΣΟΤΗΤΑ]]*Πίνακας13[[#This Row],[ΤΙΜΗ ΜΟΝΑΔΟΣ ΧΩΡΙΣ ΦΠΑ]],2)</f>
        <v>0</v>
      </c>
      <c r="H13" s="16"/>
      <c r="I13" s="16"/>
    </row>
    <row r="14" spans="1:9" ht="26.1" customHeight="1" x14ac:dyDescent="0.25">
      <c r="A14" s="108"/>
      <c r="B14" s="11" t="s">
        <v>62</v>
      </c>
      <c r="C14" s="12" t="s">
        <v>63</v>
      </c>
      <c r="D14" s="13" t="s">
        <v>41</v>
      </c>
      <c r="E14" s="14"/>
      <c r="F14" s="15"/>
      <c r="G14" s="46">
        <f>ROUND(Πίνακας13[[#This Row],[ΠΟΣΟΤΗΤΑ]]*Πίνακας13[[#This Row],[ΤΙΜΗ ΜΟΝΑΔΟΣ ΧΩΡΙΣ ΦΠΑ]],2)</f>
        <v>0</v>
      </c>
      <c r="H14" s="16"/>
      <c r="I14" s="16"/>
    </row>
    <row r="15" spans="1:9" ht="26.1" customHeight="1" x14ac:dyDescent="0.25">
      <c r="A15" s="108"/>
      <c r="B15" s="11" t="s">
        <v>64</v>
      </c>
      <c r="C15" s="12" t="s">
        <v>65</v>
      </c>
      <c r="D15" s="13" t="s">
        <v>13</v>
      </c>
      <c r="E15" s="14"/>
      <c r="F15" s="15"/>
      <c r="G15" s="46">
        <f>ROUND(Πίνακας13[[#This Row],[ΠΟΣΟΤΗΤΑ]]*Πίνακας13[[#This Row],[ΤΙΜΗ ΜΟΝΑΔΟΣ ΧΩΡΙΣ ΦΠΑ]],2)</f>
        <v>0</v>
      </c>
      <c r="H15" s="16"/>
      <c r="I15" s="16"/>
    </row>
    <row r="16" spans="1:9" ht="26.1" customHeight="1" x14ac:dyDescent="0.25">
      <c r="A16" s="108"/>
      <c r="B16" s="11" t="s">
        <v>66</v>
      </c>
      <c r="C16" s="12" t="s">
        <v>67</v>
      </c>
      <c r="D16" s="13" t="s">
        <v>41</v>
      </c>
      <c r="E16" s="14"/>
      <c r="F16" s="15"/>
      <c r="G16" s="46">
        <f>ROUND(Πίνακας13[[#This Row],[ΠΟΣΟΤΗΤΑ]]*Πίνακας13[[#This Row],[ΤΙΜΗ ΜΟΝΑΔΟΣ ΧΩΡΙΣ ΦΠΑ]],2)</f>
        <v>0</v>
      </c>
      <c r="H16" s="16"/>
      <c r="I16" s="16"/>
    </row>
    <row r="17" spans="1:9" ht="26.1" customHeight="1" x14ac:dyDescent="0.25">
      <c r="A17" s="108"/>
      <c r="B17" s="11" t="s">
        <v>68</v>
      </c>
      <c r="C17" s="12" t="s">
        <v>69</v>
      </c>
      <c r="D17" s="13" t="s">
        <v>41</v>
      </c>
      <c r="E17" s="14"/>
      <c r="F17" s="15"/>
      <c r="G17" s="46">
        <f>ROUND(Πίνακας13[[#This Row],[ΠΟΣΟΤΗΤΑ]]*Πίνακας13[[#This Row],[ΤΙΜΗ ΜΟΝΑΔΟΣ ΧΩΡΙΣ ΦΠΑ]],2)</f>
        <v>0</v>
      </c>
      <c r="H17" s="16"/>
      <c r="I17" s="16"/>
    </row>
    <row r="18" spans="1:9" ht="26.1" customHeight="1" x14ac:dyDescent="0.25">
      <c r="A18" s="108"/>
      <c r="B18" s="11" t="s">
        <v>70</v>
      </c>
      <c r="C18" s="12" t="s">
        <v>71</v>
      </c>
      <c r="D18" s="13" t="s">
        <v>41</v>
      </c>
      <c r="E18" s="14"/>
      <c r="F18" s="15"/>
      <c r="G18" s="46">
        <f>ROUND(Πίνακας13[[#This Row],[ΠΟΣΟΤΗΤΑ]]*Πίνακας13[[#This Row],[ΤΙΜΗ ΜΟΝΑΔΟΣ ΧΩΡΙΣ ΦΠΑ]],2)</f>
        <v>0</v>
      </c>
      <c r="H18" s="16"/>
      <c r="I18" s="16"/>
    </row>
    <row r="19" spans="1:9" ht="26.1" customHeight="1" x14ac:dyDescent="0.25">
      <c r="A19" s="108"/>
      <c r="B19" s="11" t="s">
        <v>72</v>
      </c>
      <c r="C19" s="12" t="s">
        <v>73</v>
      </c>
      <c r="D19" s="13" t="s">
        <v>41</v>
      </c>
      <c r="E19" s="14"/>
      <c r="F19" s="15"/>
      <c r="G19" s="46">
        <f>ROUND(Πίνακας13[[#This Row],[ΠΟΣΟΤΗΤΑ]]*Πίνακας13[[#This Row],[ΤΙΜΗ ΜΟΝΑΔΟΣ ΧΩΡΙΣ ΦΠΑ]],2)</f>
        <v>0</v>
      </c>
      <c r="H19" s="16"/>
      <c r="I19" s="16"/>
    </row>
    <row r="20" spans="1:9" ht="26.1" customHeight="1" x14ac:dyDescent="0.25">
      <c r="A20" s="108"/>
      <c r="B20" s="11" t="s">
        <v>74</v>
      </c>
      <c r="C20" s="12" t="s">
        <v>76</v>
      </c>
      <c r="D20" s="13" t="s">
        <v>41</v>
      </c>
      <c r="E20" s="14"/>
      <c r="F20" s="15"/>
      <c r="G20" s="46">
        <f>ROUND(Πίνακας13[[#This Row],[ΠΟΣΟΤΗΤΑ]]*Πίνακας13[[#This Row],[ΤΙΜΗ ΜΟΝΑΔΟΣ ΧΩΡΙΣ ΦΠΑ]],2)</f>
        <v>0</v>
      </c>
      <c r="H20" s="16"/>
      <c r="I20" s="16"/>
    </row>
    <row r="21" spans="1:9" ht="26.1" customHeight="1" x14ac:dyDescent="0.25">
      <c r="A21" s="108"/>
      <c r="B21" s="11" t="s">
        <v>75</v>
      </c>
      <c r="C21" s="12" t="s">
        <v>78</v>
      </c>
      <c r="D21" s="13" t="s">
        <v>41</v>
      </c>
      <c r="E21" s="14"/>
      <c r="F21" s="15"/>
      <c r="G21" s="46">
        <f>ROUND(Πίνακας13[[#This Row],[ΠΟΣΟΤΗΤΑ]]*Πίνακας13[[#This Row],[ΤΙΜΗ ΜΟΝΑΔΟΣ ΧΩΡΙΣ ΦΠΑ]],2)</f>
        <v>0</v>
      </c>
      <c r="H21" s="16"/>
      <c r="I21" s="16"/>
    </row>
    <row r="22" spans="1:9" ht="26.1" customHeight="1" thickBot="1" x14ac:dyDescent="0.3">
      <c r="A22" s="109"/>
      <c r="B22" s="47" t="s">
        <v>77</v>
      </c>
      <c r="C22" s="48" t="s">
        <v>79</v>
      </c>
      <c r="D22" s="49" t="s">
        <v>41</v>
      </c>
      <c r="E22" s="50"/>
      <c r="F22" s="51"/>
      <c r="G22" s="52">
        <f>ROUND(Πίνακας13[[#This Row],[ΠΟΣΟΤΗΤΑ]]*Πίνακας13[[#This Row],[ΤΙΜΗ ΜΟΝΑΔΟΣ ΧΩΡΙΣ ΦΠΑ]],2)</f>
        <v>0</v>
      </c>
      <c r="H22" s="16"/>
      <c r="I22" s="16"/>
    </row>
    <row r="23" spans="1:9" ht="26.1" customHeight="1" x14ac:dyDescent="0.25">
      <c r="A23" s="104" t="s">
        <v>80</v>
      </c>
      <c r="B23" s="40" t="s">
        <v>81</v>
      </c>
      <c r="C23" s="41" t="s">
        <v>82</v>
      </c>
      <c r="D23" s="42" t="s">
        <v>83</v>
      </c>
      <c r="E23" s="43"/>
      <c r="F23" s="44"/>
      <c r="G23" s="45">
        <f>ROUND(Πίνακας13[[#This Row],[ΠΟΣΟΤΗΤΑ]]*Πίνακας13[[#This Row],[ΤΙΜΗ ΜΟΝΑΔΟΣ ΧΩΡΙΣ ΦΠΑ]],2)</f>
        <v>0</v>
      </c>
      <c r="H23" s="16"/>
      <c r="I23" s="16"/>
    </row>
    <row r="24" spans="1:9" ht="26.1" customHeight="1" x14ac:dyDescent="0.25">
      <c r="A24" s="105"/>
      <c r="B24" s="11" t="s">
        <v>84</v>
      </c>
      <c r="C24" s="12" t="s">
        <v>85</v>
      </c>
      <c r="D24" s="13" t="s">
        <v>83</v>
      </c>
      <c r="E24" s="14"/>
      <c r="F24" s="15"/>
      <c r="G24" s="46">
        <f>ROUND(Πίνακας13[[#This Row],[ΠΟΣΟΤΗΤΑ]]*Πίνακας13[[#This Row],[ΤΙΜΗ ΜΟΝΑΔΟΣ ΧΩΡΙΣ ΦΠΑ]],2)</f>
        <v>0</v>
      </c>
      <c r="H24" s="16"/>
      <c r="I24" s="16"/>
    </row>
    <row r="25" spans="1:9" ht="26.1" customHeight="1" x14ac:dyDescent="0.25">
      <c r="A25" s="105"/>
      <c r="B25" s="11" t="s">
        <v>86</v>
      </c>
      <c r="C25" s="12" t="s">
        <v>87</v>
      </c>
      <c r="D25" s="13" t="s">
        <v>88</v>
      </c>
      <c r="E25" s="14"/>
      <c r="F25" s="15"/>
      <c r="G25" s="46">
        <f>ROUND(Πίνακας13[[#This Row],[ΠΟΣΟΤΗΤΑ]]*Πίνακας13[[#This Row],[ΤΙΜΗ ΜΟΝΑΔΟΣ ΧΩΡΙΣ ΦΠΑ]],2)</f>
        <v>0</v>
      </c>
      <c r="H25" s="16"/>
      <c r="I25" s="16"/>
    </row>
    <row r="26" spans="1:9" ht="26.1" customHeight="1" x14ac:dyDescent="0.25">
      <c r="A26" s="105"/>
      <c r="B26" s="11" t="s">
        <v>89</v>
      </c>
      <c r="C26" s="12" t="s">
        <v>90</v>
      </c>
      <c r="D26" s="13" t="s">
        <v>88</v>
      </c>
      <c r="E26" s="14"/>
      <c r="F26" s="15"/>
      <c r="G26" s="46">
        <f>ROUND(Πίνακας13[[#This Row],[ΠΟΣΟΤΗΤΑ]]*Πίνακας13[[#This Row],[ΤΙΜΗ ΜΟΝΑΔΟΣ ΧΩΡΙΣ ΦΠΑ]],2)</f>
        <v>0</v>
      </c>
      <c r="H26" s="16"/>
      <c r="I26" s="16"/>
    </row>
    <row r="27" spans="1:9" ht="26.1" customHeight="1" x14ac:dyDescent="0.25">
      <c r="A27" s="105"/>
      <c r="B27" s="11" t="s">
        <v>91</v>
      </c>
      <c r="C27" s="12" t="s">
        <v>92</v>
      </c>
      <c r="D27" s="13" t="s">
        <v>88</v>
      </c>
      <c r="E27" s="14"/>
      <c r="F27" s="15"/>
      <c r="G27" s="46">
        <f>ROUND(Πίνακας13[[#This Row],[ΠΟΣΟΤΗΤΑ]]*Πίνακας13[[#This Row],[ΤΙΜΗ ΜΟΝΑΔΟΣ ΧΩΡΙΣ ΦΠΑ]],2)</f>
        <v>0</v>
      </c>
      <c r="H27" s="16"/>
      <c r="I27" s="16"/>
    </row>
    <row r="28" spans="1:9" ht="26.1" customHeight="1" x14ac:dyDescent="0.25">
      <c r="A28" s="105"/>
      <c r="B28" s="11" t="s">
        <v>93</v>
      </c>
      <c r="C28" s="12" t="s">
        <v>94</v>
      </c>
      <c r="D28" s="13" t="s">
        <v>88</v>
      </c>
      <c r="E28" s="14"/>
      <c r="F28" s="15"/>
      <c r="G28" s="46">
        <f>ROUND(Πίνακας13[[#This Row],[ΠΟΣΟΤΗΤΑ]]*Πίνακας13[[#This Row],[ΤΙΜΗ ΜΟΝΑΔΟΣ ΧΩΡΙΣ ΦΠΑ]],2)</f>
        <v>0</v>
      </c>
      <c r="H28" s="16"/>
      <c r="I28" s="16"/>
    </row>
    <row r="29" spans="1:9" ht="26.1" customHeight="1" x14ac:dyDescent="0.25">
      <c r="A29" s="105"/>
      <c r="B29" s="11" t="s">
        <v>95</v>
      </c>
      <c r="C29" s="12" t="s">
        <v>96</v>
      </c>
      <c r="D29" s="13" t="s">
        <v>83</v>
      </c>
      <c r="E29" s="14"/>
      <c r="F29" s="15"/>
      <c r="G29" s="46">
        <f>ROUND(Πίνακας13[[#This Row],[ΠΟΣΟΤΗΤΑ]]*Πίνακας13[[#This Row],[ΤΙΜΗ ΜΟΝΑΔΟΣ ΧΩΡΙΣ ΦΠΑ]],2)</f>
        <v>0</v>
      </c>
      <c r="H29" s="16"/>
      <c r="I29" s="16"/>
    </row>
    <row r="30" spans="1:9" ht="26.1" customHeight="1" x14ac:dyDescent="0.25">
      <c r="A30" s="105"/>
      <c r="B30" s="11" t="s">
        <v>97</v>
      </c>
      <c r="C30" s="12" t="s">
        <v>98</v>
      </c>
      <c r="D30" s="13" t="s">
        <v>83</v>
      </c>
      <c r="E30" s="14"/>
      <c r="F30" s="15"/>
      <c r="G30" s="46">
        <f>ROUND(Πίνακας13[[#This Row],[ΠΟΣΟΤΗΤΑ]]*Πίνακας13[[#This Row],[ΤΙΜΗ ΜΟΝΑΔΟΣ ΧΩΡΙΣ ΦΠΑ]],2)</f>
        <v>0</v>
      </c>
      <c r="H30" s="16"/>
      <c r="I30" s="16"/>
    </row>
    <row r="31" spans="1:9" ht="26.1" customHeight="1" x14ac:dyDescent="0.25">
      <c r="A31" s="105"/>
      <c r="B31" s="11" t="s">
        <v>99</v>
      </c>
      <c r="C31" s="12" t="s">
        <v>100</v>
      </c>
      <c r="D31" s="13" t="s">
        <v>83</v>
      </c>
      <c r="E31" s="14"/>
      <c r="F31" s="15"/>
      <c r="G31" s="46">
        <f>ROUND(Πίνακας13[[#This Row],[ΠΟΣΟΤΗΤΑ]]*Πίνακας13[[#This Row],[ΤΙΜΗ ΜΟΝΑΔΟΣ ΧΩΡΙΣ ΦΠΑ]],2)</f>
        <v>0</v>
      </c>
      <c r="H31" s="16"/>
      <c r="I31" s="16"/>
    </row>
    <row r="32" spans="1:9" ht="26.1" customHeight="1" x14ac:dyDescent="0.25">
      <c r="A32" s="105"/>
      <c r="B32" s="11" t="s">
        <v>101</v>
      </c>
      <c r="C32" s="12" t="s">
        <v>102</v>
      </c>
      <c r="D32" s="13" t="s">
        <v>83</v>
      </c>
      <c r="E32" s="14"/>
      <c r="F32" s="15"/>
      <c r="G32" s="46">
        <f>ROUND(Πίνακας13[[#This Row],[ΠΟΣΟΤΗΤΑ]]*Πίνακας13[[#This Row],[ΤΙΜΗ ΜΟΝΑΔΟΣ ΧΩΡΙΣ ΦΠΑ]],2)</f>
        <v>0</v>
      </c>
      <c r="H32" s="16"/>
      <c r="I32" s="16"/>
    </row>
    <row r="33" spans="1:9" ht="26.1" customHeight="1" x14ac:dyDescent="0.25">
      <c r="A33" s="105"/>
      <c r="B33" s="11" t="s">
        <v>103</v>
      </c>
      <c r="C33" s="12" t="s">
        <v>104</v>
      </c>
      <c r="D33" s="13" t="s">
        <v>83</v>
      </c>
      <c r="E33" s="14"/>
      <c r="F33" s="15"/>
      <c r="G33" s="46">
        <f>ROUND(Πίνακας13[[#This Row],[ΠΟΣΟΤΗΤΑ]]*Πίνακας13[[#This Row],[ΤΙΜΗ ΜΟΝΑΔΟΣ ΧΩΡΙΣ ΦΠΑ]],2)</f>
        <v>0</v>
      </c>
      <c r="H33" s="16"/>
      <c r="I33" s="16"/>
    </row>
    <row r="34" spans="1:9" ht="26.1" customHeight="1" x14ac:dyDescent="0.25">
      <c r="A34" s="105"/>
      <c r="B34" s="11" t="s">
        <v>105</v>
      </c>
      <c r="C34" s="12" t="s">
        <v>106</v>
      </c>
      <c r="D34" s="13" t="s">
        <v>83</v>
      </c>
      <c r="E34" s="14"/>
      <c r="F34" s="15"/>
      <c r="G34" s="46">
        <f>ROUND(Πίνακας13[[#This Row],[ΠΟΣΟΤΗΤΑ]]*Πίνακας13[[#This Row],[ΤΙΜΗ ΜΟΝΑΔΟΣ ΧΩΡΙΣ ΦΠΑ]],2)</f>
        <v>0</v>
      </c>
      <c r="H34" s="16"/>
      <c r="I34" s="16"/>
    </row>
    <row r="35" spans="1:9" ht="26.1" customHeight="1" x14ac:dyDescent="0.25">
      <c r="A35" s="105"/>
      <c r="B35" s="11" t="s">
        <v>107</v>
      </c>
      <c r="C35" s="12" t="s">
        <v>108</v>
      </c>
      <c r="D35" s="13" t="s">
        <v>83</v>
      </c>
      <c r="E35" s="14"/>
      <c r="F35" s="15"/>
      <c r="G35" s="46">
        <f>ROUND(Πίνακας13[[#This Row],[ΠΟΣΟΤΗΤΑ]]*Πίνακας13[[#This Row],[ΤΙΜΗ ΜΟΝΑΔΟΣ ΧΩΡΙΣ ΦΠΑ]],2)</f>
        <v>0</v>
      </c>
      <c r="H35" s="16"/>
      <c r="I35" s="16"/>
    </row>
    <row r="36" spans="1:9" ht="26.1" customHeight="1" x14ac:dyDescent="0.25">
      <c r="A36" s="105"/>
      <c r="B36" s="11" t="s">
        <v>109</v>
      </c>
      <c r="C36" s="12" t="s">
        <v>110</v>
      </c>
      <c r="D36" s="13" t="s">
        <v>83</v>
      </c>
      <c r="E36" s="14"/>
      <c r="F36" s="15"/>
      <c r="G36" s="46">
        <f>ROUND(Πίνακας13[[#This Row],[ΠΟΣΟΤΗΤΑ]]*Πίνακας13[[#This Row],[ΤΙΜΗ ΜΟΝΑΔΟΣ ΧΩΡΙΣ ΦΠΑ]],2)</f>
        <v>0</v>
      </c>
      <c r="H36" s="16"/>
      <c r="I36" s="16"/>
    </row>
    <row r="37" spans="1:9" ht="26.1" customHeight="1" thickBot="1" x14ac:dyDescent="0.3">
      <c r="A37" s="106"/>
      <c r="B37" s="47" t="s">
        <v>111</v>
      </c>
      <c r="C37" s="48" t="s">
        <v>112</v>
      </c>
      <c r="D37" s="49" t="s">
        <v>34</v>
      </c>
      <c r="E37" s="50"/>
      <c r="F37" s="51"/>
      <c r="G37" s="52">
        <f>ROUND(Πίνακας13[[#This Row],[ΠΟΣΟΤΗΤΑ]]*Πίνακας13[[#This Row],[ΤΙΜΗ ΜΟΝΑΔΟΣ ΧΩΡΙΣ ΦΠΑ]],2)</f>
        <v>0</v>
      </c>
      <c r="H37" s="16"/>
      <c r="I37" s="16"/>
    </row>
    <row r="38" spans="1:9" ht="26.1" customHeight="1" x14ac:dyDescent="0.25">
      <c r="A38" s="101" t="s">
        <v>113</v>
      </c>
      <c r="B38" s="40" t="s">
        <v>114</v>
      </c>
      <c r="C38" s="41" t="s">
        <v>115</v>
      </c>
      <c r="D38" s="42" t="s">
        <v>83</v>
      </c>
      <c r="E38" s="43"/>
      <c r="F38" s="44"/>
      <c r="G38" s="45">
        <f>ROUND(Πίνακας13[[#This Row],[ΠΟΣΟΤΗΤΑ]]*Πίνακας13[[#This Row],[ΤΙΜΗ ΜΟΝΑΔΟΣ ΧΩΡΙΣ ΦΠΑ]],2)</f>
        <v>0</v>
      </c>
      <c r="H38" s="16"/>
      <c r="I38" s="16"/>
    </row>
    <row r="39" spans="1:9" ht="26.1" customHeight="1" x14ac:dyDescent="0.25">
      <c r="A39" s="102"/>
      <c r="B39" s="11" t="s">
        <v>116</v>
      </c>
      <c r="C39" s="12" t="s">
        <v>117</v>
      </c>
      <c r="D39" s="13" t="s">
        <v>34</v>
      </c>
      <c r="E39" s="14"/>
      <c r="F39" s="15"/>
      <c r="G39" s="46">
        <f>ROUND(Πίνακας13[[#This Row],[ΠΟΣΟΤΗΤΑ]]*Πίνακας13[[#This Row],[ΤΙΜΗ ΜΟΝΑΔΟΣ ΧΩΡΙΣ ΦΠΑ]],2)</f>
        <v>0</v>
      </c>
      <c r="H39" s="16"/>
      <c r="I39" s="16"/>
    </row>
    <row r="40" spans="1:9" ht="26.1" customHeight="1" x14ac:dyDescent="0.25">
      <c r="A40" s="102"/>
      <c r="B40" s="11" t="s">
        <v>118</v>
      </c>
      <c r="C40" s="12" t="s">
        <v>119</v>
      </c>
      <c r="D40" s="13" t="s">
        <v>83</v>
      </c>
      <c r="E40" s="14"/>
      <c r="F40" s="15"/>
      <c r="G40" s="46">
        <f>ROUND(Πίνακας13[[#This Row],[ΠΟΣΟΤΗΤΑ]]*Πίνακας13[[#This Row],[ΤΙΜΗ ΜΟΝΑΔΟΣ ΧΩΡΙΣ ΦΠΑ]],2)</f>
        <v>0</v>
      </c>
      <c r="H40" s="16"/>
      <c r="I40" s="16"/>
    </row>
    <row r="41" spans="1:9" ht="26.1" customHeight="1" x14ac:dyDescent="0.25">
      <c r="A41" s="102"/>
      <c r="B41" s="11" t="s">
        <v>120</v>
      </c>
      <c r="C41" s="12" t="s">
        <v>121</v>
      </c>
      <c r="D41" s="13" t="s">
        <v>83</v>
      </c>
      <c r="E41" s="14"/>
      <c r="F41" s="15"/>
      <c r="G41" s="46">
        <f>ROUND(Πίνακας13[[#This Row],[ΠΟΣΟΤΗΤΑ]]*Πίνακας13[[#This Row],[ΤΙΜΗ ΜΟΝΑΔΟΣ ΧΩΡΙΣ ΦΠΑ]],2)</f>
        <v>0</v>
      </c>
      <c r="H41" s="16"/>
      <c r="I41" s="16"/>
    </row>
    <row r="42" spans="1:9" ht="26.1" customHeight="1" x14ac:dyDescent="0.25">
      <c r="A42" s="102"/>
      <c r="B42" s="11" t="s">
        <v>122</v>
      </c>
      <c r="C42" s="12" t="s">
        <v>123</v>
      </c>
      <c r="D42" s="13" t="s">
        <v>88</v>
      </c>
      <c r="E42" s="14"/>
      <c r="F42" s="15"/>
      <c r="G42" s="46">
        <f>ROUND(Πίνακας13[[#This Row],[ΠΟΣΟΤΗΤΑ]]*Πίνακας13[[#This Row],[ΤΙΜΗ ΜΟΝΑΔΟΣ ΧΩΡΙΣ ΦΠΑ]],2)</f>
        <v>0</v>
      </c>
      <c r="H42" s="16"/>
      <c r="I42" s="16"/>
    </row>
    <row r="43" spans="1:9" ht="26.1" customHeight="1" x14ac:dyDescent="0.25">
      <c r="A43" s="102"/>
      <c r="B43" s="11" t="s">
        <v>124</v>
      </c>
      <c r="C43" s="12" t="s">
        <v>125</v>
      </c>
      <c r="D43" s="13" t="s">
        <v>41</v>
      </c>
      <c r="E43" s="14"/>
      <c r="F43" s="15"/>
      <c r="G43" s="46">
        <f>ROUND(Πίνακας13[[#This Row],[ΠΟΣΟΤΗΤΑ]]*Πίνακας13[[#This Row],[ΤΙΜΗ ΜΟΝΑΔΟΣ ΧΩΡΙΣ ΦΠΑ]],2)</f>
        <v>0</v>
      </c>
      <c r="H43" s="16"/>
      <c r="I43" s="16"/>
    </row>
    <row r="44" spans="1:9" ht="26.1" customHeight="1" x14ac:dyDescent="0.25">
      <c r="A44" s="102"/>
      <c r="B44" s="11" t="s">
        <v>126</v>
      </c>
      <c r="C44" s="12" t="s">
        <v>127</v>
      </c>
      <c r="D44" s="13" t="s">
        <v>41</v>
      </c>
      <c r="E44" s="14"/>
      <c r="F44" s="15"/>
      <c r="G44" s="46">
        <f>ROUND(Πίνακας13[[#This Row],[ΠΟΣΟΤΗΤΑ]]*Πίνακας13[[#This Row],[ΤΙΜΗ ΜΟΝΑΔΟΣ ΧΩΡΙΣ ΦΠΑ]],2)</f>
        <v>0</v>
      </c>
      <c r="H44" s="16"/>
      <c r="I44" s="16"/>
    </row>
    <row r="45" spans="1:9" ht="26.1" customHeight="1" x14ac:dyDescent="0.25">
      <c r="A45" s="102"/>
      <c r="B45" s="11" t="s">
        <v>128</v>
      </c>
      <c r="C45" s="12" t="s">
        <v>129</v>
      </c>
      <c r="D45" s="13" t="s">
        <v>41</v>
      </c>
      <c r="E45" s="14"/>
      <c r="F45" s="15"/>
      <c r="G45" s="46">
        <f>ROUND(Πίνακας13[[#This Row],[ΠΟΣΟΤΗΤΑ]]*Πίνακας13[[#This Row],[ΤΙΜΗ ΜΟΝΑΔΟΣ ΧΩΡΙΣ ΦΠΑ]],2)</f>
        <v>0</v>
      </c>
      <c r="H45" s="16"/>
      <c r="I45" s="16"/>
    </row>
    <row r="46" spans="1:9" ht="26.1" customHeight="1" x14ac:dyDescent="0.25">
      <c r="A46" s="102"/>
      <c r="B46" s="11" t="s">
        <v>130</v>
      </c>
      <c r="C46" s="12" t="s">
        <v>131</v>
      </c>
      <c r="D46" s="13" t="s">
        <v>41</v>
      </c>
      <c r="E46" s="14"/>
      <c r="F46" s="15"/>
      <c r="G46" s="46">
        <f>ROUND(Πίνακας13[[#This Row],[ΠΟΣΟΤΗΤΑ]]*Πίνακας13[[#This Row],[ΤΙΜΗ ΜΟΝΑΔΟΣ ΧΩΡΙΣ ΦΠΑ]],2)</f>
        <v>0</v>
      </c>
      <c r="H46" s="16"/>
      <c r="I46" s="16"/>
    </row>
    <row r="47" spans="1:9" ht="26.1" customHeight="1" x14ac:dyDescent="0.25">
      <c r="A47" s="102"/>
      <c r="B47" s="11" t="s">
        <v>132</v>
      </c>
      <c r="C47" s="12" t="s">
        <v>133</v>
      </c>
      <c r="D47" s="13" t="s">
        <v>83</v>
      </c>
      <c r="E47" s="14"/>
      <c r="F47" s="15"/>
      <c r="G47" s="46">
        <f>ROUND(Πίνακας13[[#This Row],[ΠΟΣΟΤΗΤΑ]]*Πίνακας13[[#This Row],[ΤΙΜΗ ΜΟΝΑΔΟΣ ΧΩΡΙΣ ΦΠΑ]],2)</f>
        <v>0</v>
      </c>
      <c r="H47" s="16"/>
      <c r="I47" s="16"/>
    </row>
    <row r="48" spans="1:9" ht="26.1" customHeight="1" x14ac:dyDescent="0.25">
      <c r="A48" s="102"/>
      <c r="B48" s="11" t="s">
        <v>134</v>
      </c>
      <c r="C48" s="12" t="s">
        <v>135</v>
      </c>
      <c r="D48" s="13" t="s">
        <v>41</v>
      </c>
      <c r="E48" s="14"/>
      <c r="F48" s="15"/>
      <c r="G48" s="46">
        <f>ROUND(Πίνακας13[[#This Row],[ΠΟΣΟΤΗΤΑ]]*Πίνακας13[[#This Row],[ΤΙΜΗ ΜΟΝΑΔΟΣ ΧΩΡΙΣ ΦΠΑ]],2)</f>
        <v>0</v>
      </c>
      <c r="H48" s="16"/>
      <c r="I48" s="16"/>
    </row>
    <row r="49" spans="1:9" ht="26.1" customHeight="1" x14ac:dyDescent="0.25">
      <c r="A49" s="102"/>
      <c r="B49" s="11" t="s">
        <v>136</v>
      </c>
      <c r="C49" s="12" t="s">
        <v>137</v>
      </c>
      <c r="D49" s="13" t="s">
        <v>41</v>
      </c>
      <c r="E49" s="14"/>
      <c r="F49" s="15"/>
      <c r="G49" s="46">
        <f>ROUND(Πίνακας13[[#This Row],[ΠΟΣΟΤΗΤΑ]]*Πίνακας13[[#This Row],[ΤΙΜΗ ΜΟΝΑΔΟΣ ΧΩΡΙΣ ΦΠΑ]],2)</f>
        <v>0</v>
      </c>
      <c r="H49" s="16"/>
      <c r="I49" s="16"/>
    </row>
    <row r="50" spans="1:9" ht="26.1" customHeight="1" x14ac:dyDescent="0.25">
      <c r="A50" s="102"/>
      <c r="B50" s="11" t="s">
        <v>138</v>
      </c>
      <c r="C50" s="12" t="s">
        <v>139</v>
      </c>
      <c r="D50" s="13" t="s">
        <v>41</v>
      </c>
      <c r="E50" s="14"/>
      <c r="F50" s="15"/>
      <c r="G50" s="46">
        <f>ROUND(Πίνακας13[[#This Row],[ΠΟΣΟΤΗΤΑ]]*Πίνακας13[[#This Row],[ΤΙΜΗ ΜΟΝΑΔΟΣ ΧΩΡΙΣ ΦΠΑ]],2)</f>
        <v>0</v>
      </c>
      <c r="H50" s="16"/>
      <c r="I50" s="16"/>
    </row>
    <row r="51" spans="1:9" ht="26.1" customHeight="1" x14ac:dyDescent="0.25">
      <c r="A51" s="102"/>
      <c r="B51" s="11" t="s">
        <v>140</v>
      </c>
      <c r="C51" s="12" t="s">
        <v>141</v>
      </c>
      <c r="D51" s="13" t="s">
        <v>83</v>
      </c>
      <c r="E51" s="14"/>
      <c r="F51" s="15"/>
      <c r="G51" s="46">
        <f>ROUND(Πίνακας13[[#This Row],[ΠΟΣΟΤΗΤΑ]]*Πίνακας13[[#This Row],[ΤΙΜΗ ΜΟΝΑΔΟΣ ΧΩΡΙΣ ΦΠΑ]],2)</f>
        <v>0</v>
      </c>
      <c r="H51" s="16"/>
      <c r="I51" s="16"/>
    </row>
    <row r="52" spans="1:9" ht="26.1" customHeight="1" x14ac:dyDescent="0.25">
      <c r="A52" s="102"/>
      <c r="B52" s="11" t="s">
        <v>142</v>
      </c>
      <c r="C52" s="12" t="s">
        <v>143</v>
      </c>
      <c r="D52" s="13" t="s">
        <v>41</v>
      </c>
      <c r="E52" s="14"/>
      <c r="F52" s="15"/>
      <c r="G52" s="46">
        <f>ROUND(Πίνακας13[[#This Row],[ΠΟΣΟΤΗΤΑ]]*Πίνακας13[[#This Row],[ΤΙΜΗ ΜΟΝΑΔΟΣ ΧΩΡΙΣ ΦΠΑ]],2)</f>
        <v>0</v>
      </c>
      <c r="H52" s="16"/>
      <c r="I52" s="16"/>
    </row>
    <row r="53" spans="1:9" ht="26.1" customHeight="1" x14ac:dyDescent="0.25">
      <c r="A53" s="102"/>
      <c r="B53" s="11" t="s">
        <v>144</v>
      </c>
      <c r="C53" s="12" t="s">
        <v>145</v>
      </c>
      <c r="D53" s="13" t="s">
        <v>146</v>
      </c>
      <c r="E53" s="14"/>
      <c r="F53" s="15"/>
      <c r="G53" s="46">
        <f>ROUND(Πίνακας13[[#This Row],[ΠΟΣΟΤΗΤΑ]]*Πίνακας13[[#This Row],[ΤΙΜΗ ΜΟΝΑΔΟΣ ΧΩΡΙΣ ΦΠΑ]],2)</f>
        <v>0</v>
      </c>
      <c r="H53" s="16"/>
      <c r="I53" s="16"/>
    </row>
    <row r="54" spans="1:9" ht="26.1" customHeight="1" x14ac:dyDescent="0.25">
      <c r="A54" s="102"/>
      <c r="B54" s="11" t="s">
        <v>147</v>
      </c>
      <c r="C54" s="12" t="s">
        <v>148</v>
      </c>
      <c r="D54" s="13" t="s">
        <v>146</v>
      </c>
      <c r="E54" s="14"/>
      <c r="F54" s="15"/>
      <c r="G54" s="46">
        <f>ROUND(Πίνακας13[[#This Row],[ΠΟΣΟΤΗΤΑ]]*Πίνακας13[[#This Row],[ΤΙΜΗ ΜΟΝΑΔΟΣ ΧΩΡΙΣ ΦΠΑ]],2)</f>
        <v>0</v>
      </c>
      <c r="H54" s="16"/>
      <c r="I54" s="16"/>
    </row>
    <row r="55" spans="1:9" ht="26.1" customHeight="1" thickBot="1" x14ac:dyDescent="0.3">
      <c r="A55" s="103"/>
      <c r="B55" s="47" t="s">
        <v>149</v>
      </c>
      <c r="C55" s="48" t="s">
        <v>150</v>
      </c>
      <c r="D55" s="49" t="s">
        <v>83</v>
      </c>
      <c r="E55" s="50"/>
      <c r="F55" s="51"/>
      <c r="G55" s="52">
        <f>ROUND(Πίνακας13[[#This Row],[ΠΟΣΟΤΗΤΑ]]*Πίνακας13[[#This Row],[ΤΙΜΗ ΜΟΝΑΔΟΣ ΧΩΡΙΣ ΦΠΑ]],2)</f>
        <v>0</v>
      </c>
      <c r="H55" s="16"/>
      <c r="I55" s="16"/>
    </row>
    <row r="56" spans="1:9" x14ac:dyDescent="0.25">
      <c r="A56" s="105" t="s">
        <v>151</v>
      </c>
      <c r="B56" s="55"/>
      <c r="C56" s="56" t="s">
        <v>152</v>
      </c>
      <c r="D56" s="57"/>
      <c r="E56" s="17"/>
      <c r="F56" s="58"/>
      <c r="G56" s="89"/>
      <c r="H56" s="16"/>
      <c r="I56" s="16"/>
    </row>
    <row r="57" spans="1:9" ht="26.1" customHeight="1" x14ac:dyDescent="0.25">
      <c r="A57" s="105"/>
      <c r="B57" s="11" t="s">
        <v>153</v>
      </c>
      <c r="C57" s="12" t="s">
        <v>154</v>
      </c>
      <c r="D57" s="13" t="s">
        <v>83</v>
      </c>
      <c r="E57" s="14"/>
      <c r="F57" s="15"/>
      <c r="G57" s="46">
        <f>ROUND(Πίνακας13[[#This Row],[ΠΟΣΟΤΗΤΑ]]*Πίνακας13[[#This Row],[ΤΙΜΗ ΜΟΝΑΔΟΣ ΧΩΡΙΣ ΦΠΑ]],2)</f>
        <v>0</v>
      </c>
      <c r="H57" s="16"/>
      <c r="I57" s="16"/>
    </row>
    <row r="58" spans="1:9" ht="26.1" customHeight="1" x14ac:dyDescent="0.25">
      <c r="A58" s="105"/>
      <c r="B58" s="11" t="s">
        <v>155</v>
      </c>
      <c r="C58" s="12" t="s">
        <v>156</v>
      </c>
      <c r="D58" s="13" t="s">
        <v>83</v>
      </c>
      <c r="E58" s="14"/>
      <c r="F58" s="15"/>
      <c r="G58" s="46">
        <f>ROUND(Πίνακας13[[#This Row],[ΠΟΣΟΤΗΤΑ]]*Πίνακας13[[#This Row],[ΤΙΜΗ ΜΟΝΑΔΟΣ ΧΩΡΙΣ ΦΠΑ]],2)</f>
        <v>0</v>
      </c>
      <c r="H58" s="16"/>
      <c r="I58" s="16"/>
    </row>
    <row r="59" spans="1:9" x14ac:dyDescent="0.25">
      <c r="A59" s="105"/>
      <c r="B59" s="55"/>
      <c r="C59" s="56" t="s">
        <v>12</v>
      </c>
      <c r="D59" s="57"/>
      <c r="E59" s="17"/>
      <c r="F59" s="58"/>
      <c r="G59" s="89"/>
      <c r="H59" s="16"/>
      <c r="I59" s="16"/>
    </row>
    <row r="60" spans="1:9" ht="26.1" customHeight="1" x14ac:dyDescent="0.25">
      <c r="A60" s="105"/>
      <c r="B60" s="11" t="s">
        <v>157</v>
      </c>
      <c r="C60" s="12" t="s">
        <v>158</v>
      </c>
      <c r="D60" s="13" t="s">
        <v>83</v>
      </c>
      <c r="E60" s="14"/>
      <c r="F60" s="15"/>
      <c r="G60" s="46">
        <f>ROUND(Πίνακας13[[#This Row],[ΠΟΣΟΤΗΤΑ]]*Πίνακας13[[#This Row],[ΤΙΜΗ ΜΟΝΑΔΟΣ ΧΩΡΙΣ ΦΠΑ]],2)</f>
        <v>0</v>
      </c>
      <c r="H60" s="16"/>
      <c r="I60" s="16"/>
    </row>
    <row r="61" spans="1:9" ht="26.1" customHeight="1" x14ac:dyDescent="0.25">
      <c r="A61" s="105"/>
      <c r="B61" s="11" t="s">
        <v>159</v>
      </c>
      <c r="C61" s="12" t="s">
        <v>160</v>
      </c>
      <c r="D61" s="13" t="s">
        <v>83</v>
      </c>
      <c r="E61" s="14"/>
      <c r="F61" s="15"/>
      <c r="G61" s="46">
        <f>ROUND(Πίνακας13[[#This Row],[ΠΟΣΟΤΗΤΑ]]*Πίνακας13[[#This Row],[ΤΙΜΗ ΜΟΝΑΔΟΣ ΧΩΡΙΣ ΦΠΑ]],2)</f>
        <v>0</v>
      </c>
      <c r="H61" s="16"/>
      <c r="I61" s="16"/>
    </row>
    <row r="62" spans="1:9" x14ac:dyDescent="0.25">
      <c r="A62" s="105"/>
      <c r="B62" s="55"/>
      <c r="C62" s="56" t="s">
        <v>161</v>
      </c>
      <c r="D62" s="57"/>
      <c r="E62" s="17"/>
      <c r="F62" s="58"/>
      <c r="G62" s="89"/>
      <c r="H62" s="16"/>
      <c r="I62" s="16"/>
    </row>
    <row r="63" spans="1:9" ht="26.1" customHeight="1" x14ac:dyDescent="0.25">
      <c r="A63" s="105"/>
      <c r="B63" s="11" t="s">
        <v>162</v>
      </c>
      <c r="C63" s="12" t="s">
        <v>163</v>
      </c>
      <c r="D63" s="13" t="s">
        <v>41</v>
      </c>
      <c r="E63" s="14"/>
      <c r="F63" s="15"/>
      <c r="G63" s="46">
        <f>ROUND(Πίνακας13[[#This Row],[ΠΟΣΟΤΗΤΑ]]*Πίνακας13[[#This Row],[ΤΙΜΗ ΜΟΝΑΔΟΣ ΧΩΡΙΣ ΦΠΑ]],2)</f>
        <v>0</v>
      </c>
      <c r="H63" s="16"/>
      <c r="I63" s="16"/>
    </row>
    <row r="64" spans="1:9" ht="26.1" customHeight="1" x14ac:dyDescent="0.25">
      <c r="A64" s="105"/>
      <c r="B64" s="11" t="s">
        <v>164</v>
      </c>
      <c r="C64" s="12" t="s">
        <v>165</v>
      </c>
      <c r="D64" s="13" t="s">
        <v>41</v>
      </c>
      <c r="E64" s="14"/>
      <c r="F64" s="15"/>
      <c r="G64" s="46">
        <f>ROUND(Πίνακας13[[#This Row],[ΠΟΣΟΤΗΤΑ]]*Πίνακας13[[#This Row],[ΤΙΜΗ ΜΟΝΑΔΟΣ ΧΩΡΙΣ ΦΠΑ]],2)</f>
        <v>0</v>
      </c>
      <c r="H64" s="16"/>
      <c r="I64" s="16"/>
    </row>
    <row r="65" spans="1:9" x14ac:dyDescent="0.25">
      <c r="A65" s="105"/>
      <c r="B65" s="55"/>
      <c r="C65" s="56" t="s">
        <v>166</v>
      </c>
      <c r="D65" s="57"/>
      <c r="E65" s="17"/>
      <c r="F65" s="58"/>
      <c r="G65" s="89"/>
      <c r="H65" s="16"/>
      <c r="I65" s="16"/>
    </row>
    <row r="66" spans="1:9" ht="26.1" customHeight="1" x14ac:dyDescent="0.25">
      <c r="A66" s="105"/>
      <c r="B66" s="11" t="s">
        <v>167</v>
      </c>
      <c r="C66" s="12" t="s">
        <v>168</v>
      </c>
      <c r="D66" s="13" t="s">
        <v>13</v>
      </c>
      <c r="E66" s="14"/>
      <c r="F66" s="15"/>
      <c r="G66" s="46">
        <f>ROUND(Πίνακας13[[#This Row],[ΠΟΣΟΤΗΤΑ]]*Πίνακας13[[#This Row],[ΤΙΜΗ ΜΟΝΑΔΟΣ ΧΩΡΙΣ ΦΠΑ]],2)</f>
        <v>0</v>
      </c>
      <c r="H66" s="16"/>
      <c r="I66" s="16"/>
    </row>
    <row r="67" spans="1:9" ht="26.1" customHeight="1" x14ac:dyDescent="0.25">
      <c r="A67" s="105"/>
      <c r="B67" s="11" t="s">
        <v>169</v>
      </c>
      <c r="C67" s="12" t="s">
        <v>170</v>
      </c>
      <c r="D67" s="13" t="s">
        <v>13</v>
      </c>
      <c r="E67" s="14"/>
      <c r="F67" s="15"/>
      <c r="G67" s="46">
        <f>ROUND(Πίνακας13[[#This Row],[ΠΟΣΟΤΗΤΑ]]*Πίνακας13[[#This Row],[ΤΙΜΗ ΜΟΝΑΔΟΣ ΧΩΡΙΣ ΦΠΑ]],2)</f>
        <v>0</v>
      </c>
      <c r="H67" s="16"/>
      <c r="I67" s="16"/>
    </row>
    <row r="68" spans="1:9" ht="26.1" customHeight="1" x14ac:dyDescent="0.25">
      <c r="A68" s="105"/>
      <c r="B68" s="11" t="s">
        <v>171</v>
      </c>
      <c r="C68" s="12" t="s">
        <v>172</v>
      </c>
      <c r="D68" s="13" t="s">
        <v>13</v>
      </c>
      <c r="E68" s="14"/>
      <c r="F68" s="15"/>
      <c r="G68" s="46">
        <f>ROUND(Πίνακας13[[#This Row],[ΠΟΣΟΤΗΤΑ]]*Πίνακας13[[#This Row],[ΤΙΜΗ ΜΟΝΑΔΟΣ ΧΩΡΙΣ ΦΠΑ]],2)</f>
        <v>0</v>
      </c>
      <c r="H68" s="16"/>
      <c r="I68" s="16"/>
    </row>
    <row r="69" spans="1:9" ht="26.1" customHeight="1" x14ac:dyDescent="0.25">
      <c r="A69" s="105"/>
      <c r="B69" s="11" t="s">
        <v>173</v>
      </c>
      <c r="C69" s="12" t="s">
        <v>174</v>
      </c>
      <c r="D69" s="13" t="s">
        <v>13</v>
      </c>
      <c r="E69" s="14"/>
      <c r="F69" s="15"/>
      <c r="G69" s="46">
        <f>ROUND(Πίνακας13[[#This Row],[ΠΟΣΟΤΗΤΑ]]*Πίνακας13[[#This Row],[ΤΙΜΗ ΜΟΝΑΔΟΣ ΧΩΡΙΣ ΦΠΑ]],2)</f>
        <v>0</v>
      </c>
      <c r="H69" s="16"/>
      <c r="I69" s="16"/>
    </row>
    <row r="70" spans="1:9" x14ac:dyDescent="0.25">
      <c r="A70" s="105"/>
      <c r="B70" s="55"/>
      <c r="C70" s="56" t="s">
        <v>175</v>
      </c>
      <c r="D70" s="57"/>
      <c r="E70" s="17"/>
      <c r="F70" s="58"/>
      <c r="G70" s="89"/>
      <c r="H70" s="16"/>
      <c r="I70" s="16"/>
    </row>
    <row r="71" spans="1:9" ht="26.1" customHeight="1" x14ac:dyDescent="0.25">
      <c r="A71" s="105"/>
      <c r="B71" s="11" t="s">
        <v>176</v>
      </c>
      <c r="C71" s="12" t="s">
        <v>177</v>
      </c>
      <c r="D71" s="13" t="s">
        <v>83</v>
      </c>
      <c r="E71" s="14"/>
      <c r="F71" s="15"/>
      <c r="G71" s="46">
        <f>ROUND(Πίνακας13[[#This Row],[ΠΟΣΟΤΗΤΑ]]*Πίνακας13[[#This Row],[ΤΙΜΗ ΜΟΝΑΔΟΣ ΧΩΡΙΣ ΦΠΑ]],2)</f>
        <v>0</v>
      </c>
      <c r="H71" s="16"/>
      <c r="I71" s="16"/>
    </row>
    <row r="72" spans="1:9" ht="26.1" customHeight="1" x14ac:dyDescent="0.25">
      <c r="A72" s="105"/>
      <c r="B72" s="11" t="s">
        <v>178</v>
      </c>
      <c r="C72" s="12" t="s">
        <v>179</v>
      </c>
      <c r="D72" s="13" t="s">
        <v>83</v>
      </c>
      <c r="E72" s="14"/>
      <c r="F72" s="15"/>
      <c r="G72" s="46">
        <f>ROUND(Πίνακας13[[#This Row],[ΠΟΣΟΤΗΤΑ]]*Πίνακας13[[#This Row],[ΤΙΜΗ ΜΟΝΑΔΟΣ ΧΩΡΙΣ ΦΠΑ]],2)</f>
        <v>0</v>
      </c>
      <c r="H72" s="16"/>
      <c r="I72" s="16"/>
    </row>
    <row r="73" spans="1:9" ht="26.1" customHeight="1" x14ac:dyDescent="0.25">
      <c r="A73" s="105"/>
      <c r="B73" s="11" t="s">
        <v>180</v>
      </c>
      <c r="C73" s="12" t="s">
        <v>181</v>
      </c>
      <c r="D73" s="13" t="s">
        <v>83</v>
      </c>
      <c r="E73" s="14"/>
      <c r="F73" s="15"/>
      <c r="G73" s="46">
        <f>ROUND(Πίνακας13[[#This Row],[ΠΟΣΟΤΗΤΑ]]*Πίνακας13[[#This Row],[ΤΙΜΗ ΜΟΝΑΔΟΣ ΧΩΡΙΣ ΦΠΑ]],2)</f>
        <v>0</v>
      </c>
      <c r="H73" s="16"/>
      <c r="I73" s="16"/>
    </row>
    <row r="74" spans="1:9" x14ac:dyDescent="0.25">
      <c r="A74" s="105"/>
      <c r="B74" s="55"/>
      <c r="C74" s="56" t="s">
        <v>182</v>
      </c>
      <c r="D74" s="57"/>
      <c r="E74" s="17"/>
      <c r="F74" s="58"/>
      <c r="G74" s="89"/>
      <c r="H74" s="16"/>
      <c r="I74" s="16"/>
    </row>
    <row r="75" spans="1:9" ht="26.1" customHeight="1" x14ac:dyDescent="0.25">
      <c r="A75" s="105"/>
      <c r="B75" s="11" t="s">
        <v>183</v>
      </c>
      <c r="C75" s="12" t="s">
        <v>184</v>
      </c>
      <c r="D75" s="13" t="s">
        <v>34</v>
      </c>
      <c r="E75" s="14"/>
      <c r="F75" s="15"/>
      <c r="G75" s="46">
        <f>ROUND(Πίνακας13[[#This Row],[ΠΟΣΟΤΗΤΑ]]*Πίνακας13[[#This Row],[ΤΙΜΗ ΜΟΝΑΔΟΣ ΧΩΡΙΣ ΦΠΑ]],2)</f>
        <v>0</v>
      </c>
      <c r="H75" s="16"/>
      <c r="I75" s="16"/>
    </row>
    <row r="76" spans="1:9" ht="26.1" customHeight="1" x14ac:dyDescent="0.25">
      <c r="A76" s="105"/>
      <c r="B76" s="11" t="s">
        <v>185</v>
      </c>
      <c r="C76" s="12" t="s">
        <v>186</v>
      </c>
      <c r="D76" s="13" t="s">
        <v>34</v>
      </c>
      <c r="E76" s="14"/>
      <c r="F76" s="15"/>
      <c r="G76" s="46">
        <f>ROUND(Πίνακας13[[#This Row],[ΠΟΣΟΤΗΤΑ]]*Πίνακας13[[#This Row],[ΤΙΜΗ ΜΟΝΑΔΟΣ ΧΩΡΙΣ ΦΠΑ]],2)</f>
        <v>0</v>
      </c>
      <c r="H76" s="16"/>
      <c r="I76" s="16"/>
    </row>
    <row r="77" spans="1:9" ht="26.1" customHeight="1" x14ac:dyDescent="0.25">
      <c r="A77" s="105"/>
      <c r="B77" s="11" t="s">
        <v>187</v>
      </c>
      <c r="C77" s="12" t="s">
        <v>188</v>
      </c>
      <c r="D77" s="13" t="s">
        <v>34</v>
      </c>
      <c r="E77" s="14"/>
      <c r="F77" s="15"/>
      <c r="G77" s="46">
        <f>ROUND(Πίνακας13[[#This Row],[ΠΟΣΟΤΗΤΑ]]*Πίνακας13[[#This Row],[ΤΙΜΗ ΜΟΝΑΔΟΣ ΧΩΡΙΣ ΦΠΑ]],2)</f>
        <v>0</v>
      </c>
      <c r="H77" s="16"/>
      <c r="I77" s="16"/>
    </row>
    <row r="78" spans="1:9" ht="26.1" customHeight="1" x14ac:dyDescent="0.25">
      <c r="A78" s="105"/>
      <c r="B78" s="11" t="s">
        <v>189</v>
      </c>
      <c r="C78" s="12" t="s">
        <v>190</v>
      </c>
      <c r="D78" s="13" t="s">
        <v>34</v>
      </c>
      <c r="E78" s="14"/>
      <c r="F78" s="15"/>
      <c r="G78" s="46">
        <f>ROUND(Πίνακας13[[#This Row],[ΠΟΣΟΤΗΤΑ]]*Πίνακας13[[#This Row],[ΤΙΜΗ ΜΟΝΑΔΟΣ ΧΩΡΙΣ ΦΠΑ]],2)</f>
        <v>0</v>
      </c>
      <c r="H78" s="16"/>
      <c r="I78" s="16"/>
    </row>
    <row r="79" spans="1:9" ht="26.1" customHeight="1" x14ac:dyDescent="0.25">
      <c r="A79" s="105"/>
      <c r="B79" s="11" t="s">
        <v>191</v>
      </c>
      <c r="C79" s="12" t="s">
        <v>192</v>
      </c>
      <c r="D79" s="13" t="s">
        <v>34</v>
      </c>
      <c r="E79" s="14"/>
      <c r="F79" s="15"/>
      <c r="G79" s="46">
        <f>ROUND(Πίνακας13[[#This Row],[ΠΟΣΟΤΗΤΑ]]*Πίνακας13[[#This Row],[ΤΙΜΗ ΜΟΝΑΔΟΣ ΧΩΡΙΣ ΦΠΑ]],2)</f>
        <v>0</v>
      </c>
      <c r="H79" s="16"/>
      <c r="I79" s="16"/>
    </row>
    <row r="80" spans="1:9" ht="26.1" customHeight="1" thickBot="1" x14ac:dyDescent="0.3">
      <c r="A80" s="105"/>
      <c r="B80" s="11" t="s">
        <v>193</v>
      </c>
      <c r="C80" s="12" t="s">
        <v>194</v>
      </c>
      <c r="D80" s="13" t="s">
        <v>195</v>
      </c>
      <c r="E80" s="14"/>
      <c r="F80" s="15"/>
      <c r="G80" s="46">
        <f>ROUND(Πίνακας13[[#This Row],[ΠΟΣΟΤΗΤΑ]]*Πίνακας13[[#This Row],[ΤΙΜΗ ΜΟΝΑΔΟΣ ΧΩΡΙΣ ΦΠΑ]],2)</f>
        <v>0</v>
      </c>
      <c r="H80" s="16"/>
      <c r="I80" s="16"/>
    </row>
    <row r="81" spans="1:9" x14ac:dyDescent="0.25">
      <c r="A81" s="101" t="s">
        <v>196</v>
      </c>
      <c r="B81" s="59"/>
      <c r="C81" s="60" t="s">
        <v>197</v>
      </c>
      <c r="D81" s="61"/>
      <c r="E81" s="62"/>
      <c r="F81" s="63"/>
      <c r="G81" s="90"/>
      <c r="H81" s="16"/>
      <c r="I81" s="16"/>
    </row>
    <row r="82" spans="1:9" ht="26.1" customHeight="1" x14ac:dyDescent="0.25">
      <c r="A82" s="102"/>
      <c r="B82" s="11" t="s">
        <v>198</v>
      </c>
      <c r="C82" s="12" t="s">
        <v>199</v>
      </c>
      <c r="D82" s="13" t="s">
        <v>41</v>
      </c>
      <c r="E82" s="14"/>
      <c r="F82" s="15"/>
      <c r="G82" s="46">
        <f>ROUND(Πίνακας13[[#This Row],[ΠΟΣΟΤΗΤΑ]]*Πίνακας13[[#This Row],[ΤΙΜΗ ΜΟΝΑΔΟΣ ΧΩΡΙΣ ΦΠΑ]],2)</f>
        <v>0</v>
      </c>
      <c r="H82" s="16"/>
      <c r="I82" s="16"/>
    </row>
    <row r="83" spans="1:9" ht="26.1" customHeight="1" x14ac:dyDescent="0.25">
      <c r="A83" s="102"/>
      <c r="B83" s="11" t="s">
        <v>200</v>
      </c>
      <c r="C83" s="12" t="s">
        <v>201</v>
      </c>
      <c r="D83" s="13" t="s">
        <v>41</v>
      </c>
      <c r="E83" s="14"/>
      <c r="F83" s="15"/>
      <c r="G83" s="46">
        <f>ROUND(Πίνακας13[[#This Row],[ΠΟΣΟΤΗΤΑ]]*Πίνακας13[[#This Row],[ΤΙΜΗ ΜΟΝΑΔΟΣ ΧΩΡΙΣ ΦΠΑ]],2)</f>
        <v>0</v>
      </c>
      <c r="H83" s="16"/>
      <c r="I83" s="16"/>
    </row>
    <row r="84" spans="1:9" ht="26.1" customHeight="1" x14ac:dyDescent="0.25">
      <c r="A84" s="102"/>
      <c r="B84" s="11" t="s">
        <v>202</v>
      </c>
      <c r="C84" s="12" t="s">
        <v>203</v>
      </c>
      <c r="D84" s="13" t="s">
        <v>41</v>
      </c>
      <c r="E84" s="14"/>
      <c r="F84" s="15"/>
      <c r="G84" s="46">
        <f>ROUND(Πίνακας13[[#This Row],[ΠΟΣΟΤΗΤΑ]]*Πίνακας13[[#This Row],[ΤΙΜΗ ΜΟΝΑΔΟΣ ΧΩΡΙΣ ΦΠΑ]],2)</f>
        <v>0</v>
      </c>
      <c r="H84" s="16"/>
      <c r="I84" s="16"/>
    </row>
    <row r="85" spans="1:9" ht="26.1" customHeight="1" x14ac:dyDescent="0.25">
      <c r="A85" s="102"/>
      <c r="B85" s="11" t="s">
        <v>204</v>
      </c>
      <c r="C85" s="12" t="s">
        <v>205</v>
      </c>
      <c r="D85" s="13" t="s">
        <v>41</v>
      </c>
      <c r="E85" s="14"/>
      <c r="F85" s="15"/>
      <c r="G85" s="46">
        <f>ROUND(Πίνακας13[[#This Row],[ΠΟΣΟΤΗΤΑ]]*Πίνακας13[[#This Row],[ΤΙΜΗ ΜΟΝΑΔΟΣ ΧΩΡΙΣ ΦΠΑ]],2)</f>
        <v>0</v>
      </c>
      <c r="H85" s="16"/>
      <c r="I85" s="16"/>
    </row>
    <row r="86" spans="1:9" ht="26.1" customHeight="1" x14ac:dyDescent="0.25">
      <c r="A86" s="102"/>
      <c r="B86" s="11" t="s">
        <v>206</v>
      </c>
      <c r="C86" s="12" t="s">
        <v>207</v>
      </c>
      <c r="D86" s="13" t="s">
        <v>11</v>
      </c>
      <c r="E86" s="14"/>
      <c r="F86" s="15"/>
      <c r="G86" s="46">
        <f>ROUND(Πίνακας13[[#This Row],[ΠΟΣΟΤΗΤΑ]]*Πίνακας13[[#This Row],[ΤΙΜΗ ΜΟΝΑΔΟΣ ΧΩΡΙΣ ΦΠΑ]],2)</f>
        <v>0</v>
      </c>
      <c r="H86" s="16"/>
      <c r="I86" s="16"/>
    </row>
    <row r="87" spans="1:9" ht="26.1" customHeight="1" x14ac:dyDescent="0.25">
      <c r="A87" s="102"/>
      <c r="B87" s="11" t="s">
        <v>208</v>
      </c>
      <c r="C87" s="12" t="s">
        <v>209</v>
      </c>
      <c r="D87" s="13" t="s">
        <v>41</v>
      </c>
      <c r="E87" s="14"/>
      <c r="F87" s="15"/>
      <c r="G87" s="46">
        <f>ROUND(Πίνακας13[[#This Row],[ΠΟΣΟΤΗΤΑ]]*Πίνακας13[[#This Row],[ΤΙΜΗ ΜΟΝΑΔΟΣ ΧΩΡΙΣ ΦΠΑ]],2)</f>
        <v>0</v>
      </c>
      <c r="H87" s="16"/>
      <c r="I87" s="16"/>
    </row>
    <row r="88" spans="1:9" ht="26.1" customHeight="1" x14ac:dyDescent="0.25">
      <c r="A88" s="102"/>
      <c r="B88" s="11" t="s">
        <v>210</v>
      </c>
      <c r="C88" s="12" t="s">
        <v>211</v>
      </c>
      <c r="D88" s="13" t="s">
        <v>16</v>
      </c>
      <c r="E88" s="14"/>
      <c r="F88" s="15"/>
      <c r="G88" s="46">
        <f>ROUND(Πίνακας13[[#This Row],[ΠΟΣΟΤΗΤΑ]]*Πίνακας13[[#This Row],[ΤΙΜΗ ΜΟΝΑΔΟΣ ΧΩΡΙΣ ΦΠΑ]],2)</f>
        <v>0</v>
      </c>
      <c r="H88" s="16"/>
      <c r="I88" s="16"/>
    </row>
    <row r="89" spans="1:9" ht="26.1" customHeight="1" x14ac:dyDescent="0.25">
      <c r="A89" s="102"/>
      <c r="B89" s="11" t="s">
        <v>212</v>
      </c>
      <c r="C89" s="12" t="s">
        <v>213</v>
      </c>
      <c r="D89" s="13" t="s">
        <v>41</v>
      </c>
      <c r="E89" s="14"/>
      <c r="F89" s="15"/>
      <c r="G89" s="46">
        <f>ROUND(Πίνακας13[[#This Row],[ΠΟΣΟΤΗΤΑ]]*Πίνακας13[[#This Row],[ΤΙΜΗ ΜΟΝΑΔΟΣ ΧΩΡΙΣ ΦΠΑ]],2)</f>
        <v>0</v>
      </c>
      <c r="H89" s="16"/>
      <c r="I89" s="16"/>
    </row>
    <row r="90" spans="1:9" ht="26.1" customHeight="1" x14ac:dyDescent="0.25">
      <c r="A90" s="102"/>
      <c r="B90" s="11" t="s">
        <v>214</v>
      </c>
      <c r="C90" s="12" t="s">
        <v>215</v>
      </c>
      <c r="D90" s="13" t="s">
        <v>16</v>
      </c>
      <c r="E90" s="14"/>
      <c r="F90" s="15"/>
      <c r="G90" s="46">
        <f>ROUND(Πίνακας13[[#This Row],[ΠΟΣΟΤΗΤΑ]]*Πίνακας13[[#This Row],[ΤΙΜΗ ΜΟΝΑΔΟΣ ΧΩΡΙΣ ΦΠΑ]],2)</f>
        <v>0</v>
      </c>
      <c r="H90" s="16"/>
      <c r="I90" s="16"/>
    </row>
    <row r="91" spans="1:9" x14ac:dyDescent="0.25">
      <c r="A91" s="102"/>
      <c r="B91" s="55"/>
      <c r="C91" s="56" t="s">
        <v>216</v>
      </c>
      <c r="D91" s="57"/>
      <c r="E91" s="17"/>
      <c r="F91" s="58"/>
      <c r="G91" s="89"/>
      <c r="H91" s="16"/>
      <c r="I91" s="16"/>
    </row>
    <row r="92" spans="1:9" ht="26.1" customHeight="1" x14ac:dyDescent="0.25">
      <c r="A92" s="102"/>
      <c r="B92" s="11" t="s">
        <v>217</v>
      </c>
      <c r="C92" s="12" t="s">
        <v>218</v>
      </c>
      <c r="D92" s="13" t="s">
        <v>41</v>
      </c>
      <c r="E92" s="14"/>
      <c r="F92" s="15"/>
      <c r="G92" s="46">
        <f>ROUND(Πίνακας13[[#This Row],[ΠΟΣΟΤΗΤΑ]]*Πίνακας13[[#This Row],[ΤΙΜΗ ΜΟΝΑΔΟΣ ΧΩΡΙΣ ΦΠΑ]],2)</f>
        <v>0</v>
      </c>
      <c r="H92" s="16"/>
      <c r="I92" s="16"/>
    </row>
    <row r="93" spans="1:9" ht="26.1" customHeight="1" x14ac:dyDescent="0.25">
      <c r="A93" s="102"/>
      <c r="B93" s="11" t="s">
        <v>219</v>
      </c>
      <c r="C93" s="12" t="s">
        <v>220</v>
      </c>
      <c r="D93" s="13" t="s">
        <v>41</v>
      </c>
      <c r="E93" s="14"/>
      <c r="F93" s="15"/>
      <c r="G93" s="46">
        <f>ROUND(Πίνακας13[[#This Row],[ΠΟΣΟΤΗΤΑ]]*Πίνακας13[[#This Row],[ΤΙΜΗ ΜΟΝΑΔΟΣ ΧΩΡΙΣ ΦΠΑ]],2)</f>
        <v>0</v>
      </c>
      <c r="H93" s="16"/>
      <c r="I93" s="16"/>
    </row>
    <row r="94" spans="1:9" ht="26.1" customHeight="1" x14ac:dyDescent="0.25">
      <c r="A94" s="102"/>
      <c r="B94" s="11" t="s">
        <v>221</v>
      </c>
      <c r="C94" s="12" t="s">
        <v>222</v>
      </c>
      <c r="D94" s="13" t="s">
        <v>41</v>
      </c>
      <c r="E94" s="14"/>
      <c r="F94" s="15"/>
      <c r="G94" s="46">
        <f>ROUND(Πίνακας13[[#This Row],[ΠΟΣΟΤΗΤΑ]]*Πίνακας13[[#This Row],[ΤΙΜΗ ΜΟΝΑΔΟΣ ΧΩΡΙΣ ΦΠΑ]],2)</f>
        <v>0</v>
      </c>
      <c r="H94" s="16"/>
      <c r="I94" s="16"/>
    </row>
    <row r="95" spans="1:9" ht="26.1" customHeight="1" x14ac:dyDescent="0.25">
      <c r="A95" s="102"/>
      <c r="B95" s="11" t="s">
        <v>223</v>
      </c>
      <c r="C95" s="12" t="s">
        <v>224</v>
      </c>
      <c r="D95" s="13" t="s">
        <v>41</v>
      </c>
      <c r="E95" s="14"/>
      <c r="F95" s="15"/>
      <c r="G95" s="46">
        <f>ROUND(Πίνακας13[[#This Row],[ΠΟΣΟΤΗΤΑ]]*Πίνακας13[[#This Row],[ΤΙΜΗ ΜΟΝΑΔΟΣ ΧΩΡΙΣ ΦΠΑ]],2)</f>
        <v>0</v>
      </c>
      <c r="H95" s="16"/>
      <c r="I95" s="16"/>
    </row>
    <row r="96" spans="1:9" ht="26.1" customHeight="1" x14ac:dyDescent="0.25">
      <c r="A96" s="102"/>
      <c r="B96" s="11" t="s">
        <v>225</v>
      </c>
      <c r="C96" s="12" t="s">
        <v>226</v>
      </c>
      <c r="D96" s="13" t="s">
        <v>41</v>
      </c>
      <c r="E96" s="14"/>
      <c r="F96" s="15"/>
      <c r="G96" s="46">
        <f>ROUND(Πίνακας13[[#This Row],[ΠΟΣΟΤΗΤΑ]]*Πίνακας13[[#This Row],[ΤΙΜΗ ΜΟΝΑΔΟΣ ΧΩΡΙΣ ΦΠΑ]],2)</f>
        <v>0</v>
      </c>
      <c r="H96" s="16"/>
      <c r="I96" s="16"/>
    </row>
    <row r="97" spans="1:9" ht="26.1" customHeight="1" x14ac:dyDescent="0.25">
      <c r="A97" s="102"/>
      <c r="B97" s="11" t="s">
        <v>227</v>
      </c>
      <c r="C97" s="12" t="s">
        <v>228</v>
      </c>
      <c r="D97" s="13" t="s">
        <v>41</v>
      </c>
      <c r="E97" s="14"/>
      <c r="F97" s="15"/>
      <c r="G97" s="46">
        <f>ROUND(Πίνακας13[[#This Row],[ΠΟΣΟΤΗΤΑ]]*Πίνακας13[[#This Row],[ΤΙΜΗ ΜΟΝΑΔΟΣ ΧΩΡΙΣ ΦΠΑ]],2)</f>
        <v>0</v>
      </c>
      <c r="H97" s="16"/>
      <c r="I97" s="16"/>
    </row>
    <row r="98" spans="1:9" ht="26.1" customHeight="1" x14ac:dyDescent="0.25">
      <c r="A98" s="102"/>
      <c r="B98" s="11" t="s">
        <v>229</v>
      </c>
      <c r="C98" s="12" t="s">
        <v>230</v>
      </c>
      <c r="D98" s="13" t="s">
        <v>41</v>
      </c>
      <c r="E98" s="14"/>
      <c r="F98" s="15"/>
      <c r="G98" s="46">
        <f>ROUND(Πίνακας13[[#This Row],[ΠΟΣΟΤΗΤΑ]]*Πίνακας13[[#This Row],[ΤΙΜΗ ΜΟΝΑΔΟΣ ΧΩΡΙΣ ΦΠΑ]],2)</f>
        <v>0</v>
      </c>
      <c r="H98" s="16"/>
      <c r="I98" s="16"/>
    </row>
    <row r="99" spans="1:9" ht="26.1" customHeight="1" x14ac:dyDescent="0.25">
      <c r="A99" s="102"/>
      <c r="B99" s="11" t="s">
        <v>231</v>
      </c>
      <c r="C99" s="12" t="s">
        <v>232</v>
      </c>
      <c r="D99" s="13" t="s">
        <v>41</v>
      </c>
      <c r="E99" s="14"/>
      <c r="F99" s="15"/>
      <c r="G99" s="46">
        <f>ROUND(Πίνακας13[[#This Row],[ΠΟΣΟΤΗΤΑ]]*Πίνακας13[[#This Row],[ΤΙΜΗ ΜΟΝΑΔΟΣ ΧΩΡΙΣ ΦΠΑ]],2)</f>
        <v>0</v>
      </c>
      <c r="H99" s="16"/>
      <c r="I99" s="16"/>
    </row>
    <row r="100" spans="1:9" ht="26.1" customHeight="1" x14ac:dyDescent="0.25">
      <c r="A100" s="102"/>
      <c r="B100" s="11" t="s">
        <v>233</v>
      </c>
      <c r="C100" s="12" t="s">
        <v>234</v>
      </c>
      <c r="D100" s="13" t="s">
        <v>41</v>
      </c>
      <c r="E100" s="14"/>
      <c r="F100" s="15"/>
      <c r="G100" s="46">
        <f>ROUND(Πίνακας13[[#This Row],[ΠΟΣΟΤΗΤΑ]]*Πίνακας13[[#This Row],[ΤΙΜΗ ΜΟΝΑΔΟΣ ΧΩΡΙΣ ΦΠΑ]],2)</f>
        <v>0</v>
      </c>
      <c r="H100" s="16"/>
      <c r="I100" s="16"/>
    </row>
    <row r="101" spans="1:9" x14ac:dyDescent="0.25">
      <c r="A101" s="102"/>
      <c r="B101" s="55"/>
      <c r="C101" s="56" t="s">
        <v>235</v>
      </c>
      <c r="D101" s="57"/>
      <c r="E101" s="17"/>
      <c r="F101" s="58"/>
      <c r="G101" s="89"/>
      <c r="H101" s="16"/>
      <c r="I101" s="16"/>
    </row>
    <row r="102" spans="1:9" ht="26.1" customHeight="1" x14ac:dyDescent="0.25">
      <c r="A102" s="102"/>
      <c r="B102" s="11" t="s">
        <v>236</v>
      </c>
      <c r="C102" s="12" t="s">
        <v>14</v>
      </c>
      <c r="D102" s="13" t="s">
        <v>41</v>
      </c>
      <c r="E102" s="14"/>
      <c r="F102" s="15"/>
      <c r="G102" s="46">
        <f>ROUND(Πίνακας13[[#This Row],[ΠΟΣΟΤΗΤΑ]]*Πίνακας13[[#This Row],[ΤΙΜΗ ΜΟΝΑΔΟΣ ΧΩΡΙΣ ΦΠΑ]],2)</f>
        <v>0</v>
      </c>
      <c r="H102" s="16"/>
      <c r="I102" s="16"/>
    </row>
    <row r="103" spans="1:9" ht="26.1" customHeight="1" x14ac:dyDescent="0.25">
      <c r="A103" s="102"/>
      <c r="B103" s="11" t="s">
        <v>237</v>
      </c>
      <c r="C103" s="12" t="s">
        <v>238</v>
      </c>
      <c r="D103" s="13" t="s">
        <v>41</v>
      </c>
      <c r="E103" s="14"/>
      <c r="F103" s="15"/>
      <c r="G103" s="46">
        <f>ROUND(Πίνακας13[[#This Row],[ΠΟΣΟΤΗΤΑ]]*Πίνακας13[[#This Row],[ΤΙΜΗ ΜΟΝΑΔΟΣ ΧΩΡΙΣ ΦΠΑ]],2)</f>
        <v>0</v>
      </c>
      <c r="H103" s="16"/>
      <c r="I103" s="16"/>
    </row>
    <row r="104" spans="1:9" ht="26.1" customHeight="1" x14ac:dyDescent="0.25">
      <c r="A104" s="102"/>
      <c r="B104" s="11" t="s">
        <v>239</v>
      </c>
      <c r="C104" s="12" t="s">
        <v>240</v>
      </c>
      <c r="D104" s="13" t="s">
        <v>41</v>
      </c>
      <c r="E104" s="14"/>
      <c r="F104" s="15"/>
      <c r="G104" s="46">
        <f>ROUND(Πίνακας13[[#This Row],[ΠΟΣΟΤΗΤΑ]]*Πίνακας13[[#This Row],[ΤΙΜΗ ΜΟΝΑΔΟΣ ΧΩΡΙΣ ΦΠΑ]],2)</f>
        <v>0</v>
      </c>
      <c r="H104" s="16"/>
      <c r="I104" s="16"/>
    </row>
    <row r="105" spans="1:9" ht="26.1" customHeight="1" thickBot="1" x14ac:dyDescent="0.3">
      <c r="A105" s="103"/>
      <c r="B105" s="47" t="s">
        <v>241</v>
      </c>
      <c r="C105" s="48" t="s">
        <v>242</v>
      </c>
      <c r="D105" s="49" t="s">
        <v>41</v>
      </c>
      <c r="E105" s="50"/>
      <c r="F105" s="51"/>
      <c r="G105" s="52">
        <f>ROUND(Πίνακας13[[#This Row],[ΠΟΣΟΤΗΤΑ]]*Πίνακας13[[#This Row],[ΤΙΜΗ ΜΟΝΑΔΟΣ ΧΩΡΙΣ ΦΠΑ]],2)</f>
        <v>0</v>
      </c>
      <c r="H105" s="16"/>
      <c r="I105" s="16"/>
    </row>
    <row r="106" spans="1:9" ht="26.1" customHeight="1" x14ac:dyDescent="0.25">
      <c r="A106" s="104" t="s">
        <v>243</v>
      </c>
      <c r="B106" s="40" t="s">
        <v>244</v>
      </c>
      <c r="C106" s="41" t="s">
        <v>245</v>
      </c>
      <c r="D106" s="42" t="s">
        <v>41</v>
      </c>
      <c r="E106" s="43"/>
      <c r="F106" s="44"/>
      <c r="G106" s="45">
        <f>ROUND(Πίνακας13[[#This Row],[ΠΟΣΟΤΗΤΑ]]*Πίνακας13[[#This Row],[ΤΙΜΗ ΜΟΝΑΔΟΣ ΧΩΡΙΣ ΦΠΑ]],2)</f>
        <v>0</v>
      </c>
      <c r="H106" s="16"/>
      <c r="I106" s="16"/>
    </row>
    <row r="107" spans="1:9" ht="26.1" customHeight="1" x14ac:dyDescent="0.25">
      <c r="A107" s="105"/>
      <c r="B107" s="11" t="s">
        <v>246</v>
      </c>
      <c r="C107" s="12" t="s">
        <v>247</v>
      </c>
      <c r="D107" s="13" t="s">
        <v>41</v>
      </c>
      <c r="E107" s="14"/>
      <c r="F107" s="15"/>
      <c r="G107" s="46">
        <f>ROUND(Πίνακας13[[#This Row],[ΠΟΣΟΤΗΤΑ]]*Πίνακας13[[#This Row],[ΤΙΜΗ ΜΟΝΑΔΟΣ ΧΩΡΙΣ ΦΠΑ]],2)</f>
        <v>0</v>
      </c>
      <c r="H107" s="16"/>
      <c r="I107" s="16"/>
    </row>
    <row r="108" spans="1:9" ht="26.1" customHeight="1" x14ac:dyDescent="0.25">
      <c r="A108" s="105"/>
      <c r="B108" s="11" t="s">
        <v>248</v>
      </c>
      <c r="C108" s="12" t="s">
        <v>249</v>
      </c>
      <c r="D108" s="13" t="s">
        <v>41</v>
      </c>
      <c r="E108" s="14"/>
      <c r="F108" s="15"/>
      <c r="G108" s="46">
        <f>ROUND(Πίνακας13[[#This Row],[ΠΟΣΟΤΗΤΑ]]*Πίνακας13[[#This Row],[ΤΙΜΗ ΜΟΝΑΔΟΣ ΧΩΡΙΣ ΦΠΑ]],2)</f>
        <v>0</v>
      </c>
      <c r="H108" s="16"/>
      <c r="I108" s="16"/>
    </row>
    <row r="109" spans="1:9" ht="26.1" customHeight="1" x14ac:dyDescent="0.25">
      <c r="A109" s="105"/>
      <c r="B109" s="11" t="s">
        <v>250</v>
      </c>
      <c r="C109" s="12" t="s">
        <v>251</v>
      </c>
      <c r="D109" s="13" t="s">
        <v>41</v>
      </c>
      <c r="E109" s="14"/>
      <c r="F109" s="15"/>
      <c r="G109" s="46">
        <f>ROUND(Πίνακας13[[#This Row],[ΠΟΣΟΤΗΤΑ]]*Πίνακας13[[#This Row],[ΤΙΜΗ ΜΟΝΑΔΟΣ ΧΩΡΙΣ ΦΠΑ]],2)</f>
        <v>0</v>
      </c>
      <c r="H109" s="16"/>
      <c r="I109" s="16"/>
    </row>
    <row r="110" spans="1:9" ht="26.1" customHeight="1" x14ac:dyDescent="0.25">
      <c r="A110" s="105"/>
      <c r="B110" s="11" t="s">
        <v>252</v>
      </c>
      <c r="C110" s="12" t="s">
        <v>253</v>
      </c>
      <c r="D110" s="13" t="s">
        <v>41</v>
      </c>
      <c r="E110" s="14"/>
      <c r="F110" s="15"/>
      <c r="G110" s="46">
        <f>ROUND(Πίνακας13[[#This Row],[ΠΟΣΟΤΗΤΑ]]*Πίνακας13[[#This Row],[ΤΙΜΗ ΜΟΝΑΔΟΣ ΧΩΡΙΣ ΦΠΑ]],2)</f>
        <v>0</v>
      </c>
      <c r="H110" s="16"/>
      <c r="I110" s="16"/>
    </row>
    <row r="111" spans="1:9" ht="26.1" customHeight="1" x14ac:dyDescent="0.25">
      <c r="A111" s="105"/>
      <c r="B111" s="11" t="s">
        <v>254</v>
      </c>
      <c r="C111" s="12" t="s">
        <v>15</v>
      </c>
      <c r="D111" s="13" t="s">
        <v>41</v>
      </c>
      <c r="E111" s="14"/>
      <c r="F111" s="15"/>
      <c r="G111" s="46">
        <f>ROUND(Πίνακας13[[#This Row],[ΠΟΣΟΤΗΤΑ]]*Πίνακας13[[#This Row],[ΤΙΜΗ ΜΟΝΑΔΟΣ ΧΩΡΙΣ ΦΠΑ]],2)</f>
        <v>0</v>
      </c>
      <c r="H111" s="16"/>
      <c r="I111" s="16"/>
    </row>
    <row r="112" spans="1:9" ht="26.1" customHeight="1" x14ac:dyDescent="0.25">
      <c r="A112" s="105"/>
      <c r="B112" s="11" t="s">
        <v>255</v>
      </c>
      <c r="C112" s="12" t="s">
        <v>256</v>
      </c>
      <c r="D112" s="13" t="s">
        <v>41</v>
      </c>
      <c r="E112" s="14"/>
      <c r="F112" s="15"/>
      <c r="G112" s="46">
        <f>ROUND(Πίνακας13[[#This Row],[ΠΟΣΟΤΗΤΑ]]*Πίνακας13[[#This Row],[ΤΙΜΗ ΜΟΝΑΔΟΣ ΧΩΡΙΣ ΦΠΑ]],2)</f>
        <v>0</v>
      </c>
      <c r="H112" s="16"/>
      <c r="I112" s="16"/>
    </row>
    <row r="113" spans="1:9" ht="26.1" customHeight="1" x14ac:dyDescent="0.25">
      <c r="A113" s="105"/>
      <c r="B113" s="11" t="s">
        <v>257</v>
      </c>
      <c r="C113" s="12" t="s">
        <v>258</v>
      </c>
      <c r="D113" s="13" t="s">
        <v>41</v>
      </c>
      <c r="E113" s="14"/>
      <c r="F113" s="15"/>
      <c r="G113" s="46">
        <f>ROUND(Πίνακας13[[#This Row],[ΠΟΣΟΤΗΤΑ]]*Πίνακας13[[#This Row],[ΤΙΜΗ ΜΟΝΑΔΟΣ ΧΩΡΙΣ ΦΠΑ]],2)</f>
        <v>0</v>
      </c>
      <c r="H113" s="16"/>
      <c r="I113" s="16"/>
    </row>
    <row r="114" spans="1:9" ht="26.1" customHeight="1" x14ac:dyDescent="0.25">
      <c r="A114" s="105"/>
      <c r="B114" s="11" t="s">
        <v>259</v>
      </c>
      <c r="C114" s="12" t="s">
        <v>260</v>
      </c>
      <c r="D114" s="13" t="s">
        <v>41</v>
      </c>
      <c r="E114" s="14"/>
      <c r="F114" s="15"/>
      <c r="G114" s="46">
        <f>ROUND(Πίνακας13[[#This Row],[ΠΟΣΟΤΗΤΑ]]*Πίνακας13[[#This Row],[ΤΙΜΗ ΜΟΝΑΔΟΣ ΧΩΡΙΣ ΦΠΑ]],2)</f>
        <v>0</v>
      </c>
      <c r="H114" s="16"/>
      <c r="I114" s="16"/>
    </row>
    <row r="115" spans="1:9" ht="26.1" customHeight="1" thickBot="1" x14ac:dyDescent="0.3">
      <c r="A115" s="106"/>
      <c r="B115" s="47" t="s">
        <v>261</v>
      </c>
      <c r="C115" s="48" t="s">
        <v>262</v>
      </c>
      <c r="D115" s="49" t="s">
        <v>16</v>
      </c>
      <c r="E115" s="50"/>
      <c r="F115" s="51"/>
      <c r="G115" s="52">
        <f>ROUND(Πίνακας13[[#This Row],[ΠΟΣΟΤΗΤΑ]]*Πίνακας13[[#This Row],[ΤΙΜΗ ΜΟΝΑΔΟΣ ΧΩΡΙΣ ΦΠΑ]],2)</f>
        <v>0</v>
      </c>
      <c r="H115" s="16"/>
      <c r="I115" s="16"/>
    </row>
    <row r="116" spans="1:9" ht="26.1" customHeight="1" x14ac:dyDescent="0.25">
      <c r="A116" s="101" t="s">
        <v>263</v>
      </c>
      <c r="B116" s="40" t="s">
        <v>264</v>
      </c>
      <c r="C116" s="41" t="s">
        <v>265</v>
      </c>
      <c r="D116" s="42" t="s">
        <v>41</v>
      </c>
      <c r="E116" s="43"/>
      <c r="F116" s="44"/>
      <c r="G116" s="45">
        <f>ROUND(Πίνακας13[[#This Row],[ΠΟΣΟΤΗΤΑ]]*Πίνακας13[[#This Row],[ΤΙΜΗ ΜΟΝΑΔΟΣ ΧΩΡΙΣ ΦΠΑ]],2)</f>
        <v>0</v>
      </c>
      <c r="H116" s="16"/>
      <c r="I116" s="16"/>
    </row>
    <row r="117" spans="1:9" ht="26.1" customHeight="1" x14ac:dyDescent="0.25">
      <c r="A117" s="102"/>
      <c r="B117" s="11" t="s">
        <v>266</v>
      </c>
      <c r="C117" s="12" t="s">
        <v>267</v>
      </c>
      <c r="D117" s="13" t="s">
        <v>41</v>
      </c>
      <c r="E117" s="14"/>
      <c r="F117" s="15"/>
      <c r="G117" s="46">
        <f>ROUND(Πίνακας13[[#This Row],[ΠΟΣΟΤΗΤΑ]]*Πίνακας13[[#This Row],[ΤΙΜΗ ΜΟΝΑΔΟΣ ΧΩΡΙΣ ΦΠΑ]],2)</f>
        <v>0</v>
      </c>
      <c r="H117" s="16"/>
      <c r="I117" s="16"/>
    </row>
    <row r="118" spans="1:9" ht="26.1" customHeight="1" x14ac:dyDescent="0.25">
      <c r="A118" s="102"/>
      <c r="B118" s="11" t="s">
        <v>268</v>
      </c>
      <c r="C118" s="12" t="s">
        <v>269</v>
      </c>
      <c r="D118" s="13" t="s">
        <v>41</v>
      </c>
      <c r="E118" s="14"/>
      <c r="F118" s="15"/>
      <c r="G118" s="46">
        <f>ROUND(Πίνακας13[[#This Row],[ΠΟΣΟΤΗΤΑ]]*Πίνακας13[[#This Row],[ΤΙΜΗ ΜΟΝΑΔΟΣ ΧΩΡΙΣ ΦΠΑ]],2)</f>
        <v>0</v>
      </c>
      <c r="H118" s="16"/>
      <c r="I118" s="16"/>
    </row>
    <row r="119" spans="1:9" ht="26.1" customHeight="1" x14ac:dyDescent="0.25">
      <c r="A119" s="102"/>
      <c r="B119" s="11" t="s">
        <v>270</v>
      </c>
      <c r="C119" s="12" t="s">
        <v>271</v>
      </c>
      <c r="D119" s="13" t="s">
        <v>41</v>
      </c>
      <c r="E119" s="14"/>
      <c r="F119" s="15"/>
      <c r="G119" s="46">
        <f>ROUND(Πίνακας13[[#This Row],[ΠΟΣΟΤΗΤΑ]]*Πίνακας13[[#This Row],[ΤΙΜΗ ΜΟΝΑΔΟΣ ΧΩΡΙΣ ΦΠΑ]],2)</f>
        <v>0</v>
      </c>
      <c r="H119" s="16"/>
      <c r="I119" s="16"/>
    </row>
    <row r="120" spans="1:9" ht="26.1" customHeight="1" x14ac:dyDescent="0.25">
      <c r="A120" s="102"/>
      <c r="B120" s="11" t="s">
        <v>272</v>
      </c>
      <c r="C120" s="12" t="s">
        <v>273</v>
      </c>
      <c r="D120" s="13" t="s">
        <v>41</v>
      </c>
      <c r="E120" s="14"/>
      <c r="F120" s="15"/>
      <c r="G120" s="46">
        <f>ROUND(Πίνακας13[[#This Row],[ΠΟΣΟΤΗΤΑ]]*Πίνακας13[[#This Row],[ΤΙΜΗ ΜΟΝΑΔΟΣ ΧΩΡΙΣ ΦΠΑ]],2)</f>
        <v>0</v>
      </c>
      <c r="H120" s="16"/>
      <c r="I120" s="16"/>
    </row>
    <row r="121" spans="1:9" ht="26.1" customHeight="1" x14ac:dyDescent="0.25">
      <c r="A121" s="102"/>
      <c r="B121" s="11" t="s">
        <v>274</v>
      </c>
      <c r="C121" s="12" t="s">
        <v>275</v>
      </c>
      <c r="D121" s="13" t="s">
        <v>41</v>
      </c>
      <c r="E121" s="14"/>
      <c r="F121" s="15"/>
      <c r="G121" s="46">
        <f>ROUND(Πίνακας13[[#This Row],[ΠΟΣΟΤΗΤΑ]]*Πίνακας13[[#This Row],[ΤΙΜΗ ΜΟΝΑΔΟΣ ΧΩΡΙΣ ΦΠΑ]],2)</f>
        <v>0</v>
      </c>
      <c r="H121" s="16"/>
      <c r="I121" s="16"/>
    </row>
    <row r="122" spans="1:9" ht="26.1" customHeight="1" x14ac:dyDescent="0.25">
      <c r="A122" s="102"/>
      <c r="B122" s="11" t="s">
        <v>276</v>
      </c>
      <c r="C122" s="12" t="s">
        <v>277</v>
      </c>
      <c r="D122" s="13" t="s">
        <v>41</v>
      </c>
      <c r="E122" s="14"/>
      <c r="F122" s="15"/>
      <c r="G122" s="46">
        <f>ROUND(Πίνακας13[[#This Row],[ΠΟΣΟΤΗΤΑ]]*Πίνακας13[[#This Row],[ΤΙΜΗ ΜΟΝΑΔΟΣ ΧΩΡΙΣ ΦΠΑ]],2)</f>
        <v>0</v>
      </c>
      <c r="H122" s="16"/>
      <c r="I122" s="16"/>
    </row>
    <row r="123" spans="1:9" ht="26.1" customHeight="1" x14ac:dyDescent="0.25">
      <c r="A123" s="102"/>
      <c r="B123" s="11" t="s">
        <v>278</v>
      </c>
      <c r="C123" s="12" t="s">
        <v>279</v>
      </c>
      <c r="D123" s="13" t="s">
        <v>41</v>
      </c>
      <c r="E123" s="14"/>
      <c r="F123" s="15"/>
      <c r="G123" s="46">
        <f>ROUND(Πίνακας13[[#This Row],[ΠΟΣΟΤΗΤΑ]]*Πίνακας13[[#This Row],[ΤΙΜΗ ΜΟΝΑΔΟΣ ΧΩΡΙΣ ΦΠΑ]],2)</f>
        <v>0</v>
      </c>
      <c r="H123" s="16"/>
      <c r="I123" s="16"/>
    </row>
    <row r="124" spans="1:9" ht="26.1" customHeight="1" x14ac:dyDescent="0.25">
      <c r="A124" s="102"/>
      <c r="B124" s="11" t="s">
        <v>280</v>
      </c>
      <c r="C124" s="12" t="s">
        <v>281</v>
      </c>
      <c r="D124" s="13" t="s">
        <v>41</v>
      </c>
      <c r="E124" s="14"/>
      <c r="F124" s="15"/>
      <c r="G124" s="46">
        <f>ROUND(Πίνακας13[[#This Row],[ΠΟΣΟΤΗΤΑ]]*Πίνακας13[[#This Row],[ΤΙΜΗ ΜΟΝΑΔΟΣ ΧΩΡΙΣ ΦΠΑ]],2)</f>
        <v>0</v>
      </c>
      <c r="H124" s="16"/>
      <c r="I124" s="16"/>
    </row>
    <row r="125" spans="1:9" ht="26.1" customHeight="1" x14ac:dyDescent="0.25">
      <c r="A125" s="102"/>
      <c r="B125" s="11" t="s">
        <v>282</v>
      </c>
      <c r="C125" s="12" t="s">
        <v>283</v>
      </c>
      <c r="D125" s="13" t="s">
        <v>41</v>
      </c>
      <c r="E125" s="14"/>
      <c r="F125" s="15"/>
      <c r="G125" s="46">
        <f>ROUND(Πίνακας13[[#This Row],[ΠΟΣΟΤΗΤΑ]]*Πίνακας13[[#This Row],[ΤΙΜΗ ΜΟΝΑΔΟΣ ΧΩΡΙΣ ΦΠΑ]],2)</f>
        <v>0</v>
      </c>
      <c r="H125" s="16"/>
      <c r="I125" s="16"/>
    </row>
    <row r="126" spans="1:9" ht="26.1" customHeight="1" thickBot="1" x14ac:dyDescent="0.3">
      <c r="A126" s="103"/>
      <c r="B126" s="47" t="s">
        <v>284</v>
      </c>
      <c r="C126" s="48" t="s">
        <v>285</v>
      </c>
      <c r="D126" s="49" t="s">
        <v>41</v>
      </c>
      <c r="E126" s="50"/>
      <c r="F126" s="51"/>
      <c r="G126" s="52">
        <f>ROUND(Πίνακας13[[#This Row],[ΠΟΣΟΤΗΤΑ]]*Πίνακας13[[#This Row],[ΤΙΜΗ ΜΟΝΑΔΟΣ ΧΩΡΙΣ ΦΠΑ]],2)</f>
        <v>0</v>
      </c>
      <c r="H126" s="16"/>
      <c r="I126" s="16"/>
    </row>
    <row r="127" spans="1:9" ht="26.1" customHeight="1" x14ac:dyDescent="0.25">
      <c r="A127" s="104" t="s">
        <v>286</v>
      </c>
      <c r="B127" s="40" t="s">
        <v>287</v>
      </c>
      <c r="C127" s="41" t="s">
        <v>288</v>
      </c>
      <c r="D127" s="42" t="s">
        <v>41</v>
      </c>
      <c r="E127" s="43"/>
      <c r="F127" s="44"/>
      <c r="G127" s="45">
        <f>ROUND(Πίνακας13[[#This Row],[ΠΟΣΟΤΗΤΑ]]*Πίνακας13[[#This Row],[ΤΙΜΗ ΜΟΝΑΔΟΣ ΧΩΡΙΣ ΦΠΑ]],2)</f>
        <v>0</v>
      </c>
      <c r="H127" s="16"/>
      <c r="I127" s="16"/>
    </row>
    <row r="128" spans="1:9" ht="26.1" customHeight="1" x14ac:dyDescent="0.25">
      <c r="A128" s="105"/>
      <c r="B128" s="11" t="s">
        <v>289</v>
      </c>
      <c r="C128" s="12" t="s">
        <v>290</v>
      </c>
      <c r="D128" s="13" t="s">
        <v>41</v>
      </c>
      <c r="E128" s="14"/>
      <c r="F128" s="15"/>
      <c r="G128" s="46">
        <f>ROUND(Πίνακας13[[#This Row],[ΠΟΣΟΤΗΤΑ]]*Πίνακας13[[#This Row],[ΤΙΜΗ ΜΟΝΑΔΟΣ ΧΩΡΙΣ ΦΠΑ]],2)</f>
        <v>0</v>
      </c>
      <c r="H128" s="16"/>
      <c r="I128" s="16"/>
    </row>
    <row r="129" spans="1:9" ht="26.1" customHeight="1" x14ac:dyDescent="0.25">
      <c r="A129" s="105"/>
      <c r="B129" s="11" t="s">
        <v>291</v>
      </c>
      <c r="C129" s="12" t="s">
        <v>292</v>
      </c>
      <c r="D129" s="13" t="s">
        <v>41</v>
      </c>
      <c r="E129" s="14"/>
      <c r="F129" s="15"/>
      <c r="G129" s="46">
        <f>ROUND(Πίνακας13[[#This Row],[ΠΟΣΟΤΗΤΑ]]*Πίνακας13[[#This Row],[ΤΙΜΗ ΜΟΝΑΔΟΣ ΧΩΡΙΣ ΦΠΑ]],2)</f>
        <v>0</v>
      </c>
      <c r="H129" s="16"/>
      <c r="I129" s="16"/>
    </row>
    <row r="130" spans="1:9" ht="26.1" customHeight="1" x14ac:dyDescent="0.25">
      <c r="A130" s="105"/>
      <c r="B130" s="11" t="s">
        <v>293</v>
      </c>
      <c r="C130" s="12" t="s">
        <v>294</v>
      </c>
      <c r="D130" s="13" t="s">
        <v>41</v>
      </c>
      <c r="E130" s="14"/>
      <c r="F130" s="15"/>
      <c r="G130" s="46">
        <f>ROUND(Πίνακας13[[#This Row],[ΠΟΣΟΤΗΤΑ]]*Πίνακας13[[#This Row],[ΤΙΜΗ ΜΟΝΑΔΟΣ ΧΩΡΙΣ ΦΠΑ]],2)</f>
        <v>0</v>
      </c>
      <c r="H130" s="16"/>
      <c r="I130" s="16"/>
    </row>
    <row r="131" spans="1:9" ht="26.1" customHeight="1" x14ac:dyDescent="0.25">
      <c r="A131" s="105"/>
      <c r="B131" s="11" t="s">
        <v>295</v>
      </c>
      <c r="C131" s="12" t="s">
        <v>296</v>
      </c>
      <c r="D131" s="13" t="s">
        <v>41</v>
      </c>
      <c r="E131" s="14"/>
      <c r="F131" s="15"/>
      <c r="G131" s="46">
        <f>ROUND(Πίνακας13[[#This Row],[ΠΟΣΟΤΗΤΑ]]*Πίνακας13[[#This Row],[ΤΙΜΗ ΜΟΝΑΔΟΣ ΧΩΡΙΣ ΦΠΑ]],2)</f>
        <v>0</v>
      </c>
      <c r="H131" s="16"/>
      <c r="I131" s="16"/>
    </row>
    <row r="132" spans="1:9" ht="26.1" customHeight="1" x14ac:dyDescent="0.25">
      <c r="A132" s="105"/>
      <c r="B132" s="11" t="s">
        <v>297</v>
      </c>
      <c r="C132" s="12" t="s">
        <v>298</v>
      </c>
      <c r="D132" s="13" t="s">
        <v>41</v>
      </c>
      <c r="E132" s="14"/>
      <c r="F132" s="15"/>
      <c r="G132" s="46">
        <f>ROUND(Πίνακας13[[#This Row],[ΠΟΣΟΤΗΤΑ]]*Πίνακας13[[#This Row],[ΤΙΜΗ ΜΟΝΑΔΟΣ ΧΩΡΙΣ ΦΠΑ]],2)</f>
        <v>0</v>
      </c>
      <c r="H132" s="16"/>
      <c r="I132" s="16"/>
    </row>
    <row r="133" spans="1:9" ht="26.1" customHeight="1" x14ac:dyDescent="0.25">
      <c r="A133" s="105"/>
      <c r="B133" s="11" t="s">
        <v>299</v>
      </c>
      <c r="C133" s="12" t="s">
        <v>300</v>
      </c>
      <c r="D133" s="13" t="s">
        <v>41</v>
      </c>
      <c r="E133" s="14"/>
      <c r="F133" s="15"/>
      <c r="G133" s="46">
        <f>ROUND(Πίνακας13[[#This Row],[ΠΟΣΟΤΗΤΑ]]*Πίνακας13[[#This Row],[ΤΙΜΗ ΜΟΝΑΔΟΣ ΧΩΡΙΣ ΦΠΑ]],2)</f>
        <v>0</v>
      </c>
      <c r="H133" s="16"/>
      <c r="I133" s="16"/>
    </row>
    <row r="134" spans="1:9" ht="26.1" customHeight="1" x14ac:dyDescent="0.25">
      <c r="A134" s="105"/>
      <c r="B134" s="11" t="s">
        <v>301</v>
      </c>
      <c r="C134" s="12" t="s">
        <v>302</v>
      </c>
      <c r="D134" s="13" t="s">
        <v>41</v>
      </c>
      <c r="E134" s="14"/>
      <c r="F134" s="15"/>
      <c r="G134" s="46">
        <f>ROUND(Πίνακας13[[#This Row],[ΠΟΣΟΤΗΤΑ]]*Πίνακας13[[#This Row],[ΤΙΜΗ ΜΟΝΑΔΟΣ ΧΩΡΙΣ ΦΠΑ]],2)</f>
        <v>0</v>
      </c>
      <c r="H134" s="16"/>
      <c r="I134" s="16"/>
    </row>
    <row r="135" spans="1:9" ht="26.1" customHeight="1" x14ac:dyDescent="0.25">
      <c r="A135" s="105"/>
      <c r="B135" s="11" t="s">
        <v>303</v>
      </c>
      <c r="C135" s="12" t="s">
        <v>304</v>
      </c>
      <c r="D135" s="13" t="s">
        <v>41</v>
      </c>
      <c r="E135" s="14"/>
      <c r="F135" s="15"/>
      <c r="G135" s="46">
        <f>ROUND(Πίνακας13[[#This Row],[ΠΟΣΟΤΗΤΑ]]*Πίνακας13[[#This Row],[ΤΙΜΗ ΜΟΝΑΔΟΣ ΧΩΡΙΣ ΦΠΑ]],2)</f>
        <v>0</v>
      </c>
      <c r="H135" s="16"/>
      <c r="I135" s="16"/>
    </row>
    <row r="136" spans="1:9" ht="26.1" customHeight="1" x14ac:dyDescent="0.25">
      <c r="A136" s="105"/>
      <c r="B136" s="11" t="s">
        <v>305</v>
      </c>
      <c r="C136" s="12" t="s">
        <v>306</v>
      </c>
      <c r="D136" s="13" t="s">
        <v>41</v>
      </c>
      <c r="E136" s="14"/>
      <c r="F136" s="15"/>
      <c r="G136" s="46">
        <f>ROUND(Πίνακας13[[#This Row],[ΠΟΣΟΤΗΤΑ]]*Πίνακας13[[#This Row],[ΤΙΜΗ ΜΟΝΑΔΟΣ ΧΩΡΙΣ ΦΠΑ]],2)</f>
        <v>0</v>
      </c>
      <c r="H136" s="16"/>
      <c r="I136" s="16"/>
    </row>
    <row r="137" spans="1:9" ht="26.1" customHeight="1" x14ac:dyDescent="0.25">
      <c r="A137" s="105"/>
      <c r="B137" s="11" t="s">
        <v>307</v>
      </c>
      <c r="C137" s="12" t="s">
        <v>308</v>
      </c>
      <c r="D137" s="13" t="s">
        <v>41</v>
      </c>
      <c r="E137" s="14"/>
      <c r="F137" s="15"/>
      <c r="G137" s="46">
        <f>ROUND(Πίνακας13[[#This Row],[ΠΟΣΟΤΗΤΑ]]*Πίνακας13[[#This Row],[ΤΙΜΗ ΜΟΝΑΔΟΣ ΧΩΡΙΣ ΦΠΑ]],2)</f>
        <v>0</v>
      </c>
      <c r="H137" s="16"/>
      <c r="I137" s="16"/>
    </row>
    <row r="138" spans="1:9" ht="26.1" customHeight="1" x14ac:dyDescent="0.25">
      <c r="A138" s="105"/>
      <c r="B138" s="11" t="s">
        <v>309</v>
      </c>
      <c r="C138" s="12" t="s">
        <v>310</v>
      </c>
      <c r="D138" s="13" t="s">
        <v>41</v>
      </c>
      <c r="E138" s="14"/>
      <c r="F138" s="15"/>
      <c r="G138" s="46">
        <f>ROUND(Πίνακας13[[#This Row],[ΠΟΣΟΤΗΤΑ]]*Πίνακας13[[#This Row],[ΤΙΜΗ ΜΟΝΑΔΟΣ ΧΩΡΙΣ ΦΠΑ]],2)</f>
        <v>0</v>
      </c>
      <c r="H138" s="16"/>
      <c r="I138" s="16"/>
    </row>
    <row r="139" spans="1:9" ht="26.1" customHeight="1" x14ac:dyDescent="0.25">
      <c r="A139" s="105"/>
      <c r="B139" s="11" t="s">
        <v>311</v>
      </c>
      <c r="C139" s="12" t="s">
        <v>312</v>
      </c>
      <c r="D139" s="13" t="s">
        <v>41</v>
      </c>
      <c r="E139" s="14"/>
      <c r="F139" s="15"/>
      <c r="G139" s="46">
        <f>ROUND(Πίνακας13[[#This Row],[ΠΟΣΟΤΗΤΑ]]*Πίνακας13[[#This Row],[ΤΙΜΗ ΜΟΝΑΔΟΣ ΧΩΡΙΣ ΦΠΑ]],2)</f>
        <v>0</v>
      </c>
      <c r="H139" s="16"/>
      <c r="I139" s="16"/>
    </row>
    <row r="140" spans="1:9" ht="26.1" customHeight="1" x14ac:dyDescent="0.25">
      <c r="A140" s="105"/>
      <c r="B140" s="11" t="s">
        <v>313</v>
      </c>
      <c r="C140" s="12" t="s">
        <v>314</v>
      </c>
      <c r="D140" s="13" t="s">
        <v>41</v>
      </c>
      <c r="E140" s="14"/>
      <c r="F140" s="15"/>
      <c r="G140" s="46">
        <f>ROUND(Πίνακας13[[#This Row],[ΠΟΣΟΤΗΤΑ]]*Πίνακας13[[#This Row],[ΤΙΜΗ ΜΟΝΑΔΟΣ ΧΩΡΙΣ ΦΠΑ]],2)</f>
        <v>0</v>
      </c>
      <c r="H140" s="16"/>
      <c r="I140" s="16"/>
    </row>
    <row r="141" spans="1:9" ht="26.1" customHeight="1" x14ac:dyDescent="0.25">
      <c r="A141" s="105"/>
      <c r="B141" s="11" t="s">
        <v>315</v>
      </c>
      <c r="C141" s="12" t="s">
        <v>316</v>
      </c>
      <c r="D141" s="13" t="s">
        <v>41</v>
      </c>
      <c r="E141" s="14"/>
      <c r="F141" s="15"/>
      <c r="G141" s="46">
        <f>ROUND(Πίνακας13[[#This Row],[ΠΟΣΟΤΗΤΑ]]*Πίνακας13[[#This Row],[ΤΙΜΗ ΜΟΝΑΔΟΣ ΧΩΡΙΣ ΦΠΑ]],2)</f>
        <v>0</v>
      </c>
      <c r="H141" s="16"/>
      <c r="I141" s="16"/>
    </row>
    <row r="142" spans="1:9" ht="26.1" customHeight="1" x14ac:dyDescent="0.25">
      <c r="A142" s="105"/>
      <c r="B142" s="11" t="s">
        <v>317</v>
      </c>
      <c r="C142" s="12" t="s">
        <v>318</v>
      </c>
      <c r="D142" s="13" t="s">
        <v>41</v>
      </c>
      <c r="E142" s="14"/>
      <c r="F142" s="15"/>
      <c r="G142" s="46">
        <f>ROUND(Πίνακας13[[#This Row],[ΠΟΣΟΤΗΤΑ]]*Πίνακας13[[#This Row],[ΤΙΜΗ ΜΟΝΑΔΟΣ ΧΩΡΙΣ ΦΠΑ]],2)</f>
        <v>0</v>
      </c>
      <c r="H142" s="16"/>
      <c r="I142" s="16"/>
    </row>
    <row r="143" spans="1:9" ht="26.1" customHeight="1" x14ac:dyDescent="0.25">
      <c r="A143" s="105"/>
      <c r="B143" s="11" t="s">
        <v>319</v>
      </c>
      <c r="C143" s="12" t="s">
        <v>320</v>
      </c>
      <c r="D143" s="13" t="s">
        <v>41</v>
      </c>
      <c r="E143" s="14"/>
      <c r="F143" s="15"/>
      <c r="G143" s="46">
        <f>ROUND(Πίνακας13[[#This Row],[ΠΟΣΟΤΗΤΑ]]*Πίνακας13[[#This Row],[ΤΙΜΗ ΜΟΝΑΔΟΣ ΧΩΡΙΣ ΦΠΑ]],2)</f>
        <v>0</v>
      </c>
      <c r="H143" s="16"/>
      <c r="I143" s="16"/>
    </row>
    <row r="144" spans="1:9" ht="26.1" customHeight="1" x14ac:dyDescent="0.25">
      <c r="A144" s="105"/>
      <c r="B144" s="11" t="s">
        <v>321</v>
      </c>
      <c r="C144" s="12" t="s">
        <v>322</v>
      </c>
      <c r="D144" s="13" t="s">
        <v>41</v>
      </c>
      <c r="E144" s="14"/>
      <c r="F144" s="15"/>
      <c r="G144" s="46">
        <f>ROUND(Πίνακας13[[#This Row],[ΠΟΣΟΤΗΤΑ]]*Πίνακας13[[#This Row],[ΤΙΜΗ ΜΟΝΑΔΟΣ ΧΩΡΙΣ ΦΠΑ]],2)</f>
        <v>0</v>
      </c>
      <c r="H144" s="16"/>
      <c r="I144" s="16"/>
    </row>
    <row r="145" spans="1:9" ht="26.1" customHeight="1" x14ac:dyDescent="0.25">
      <c r="A145" s="105"/>
      <c r="B145" s="11" t="s">
        <v>323</v>
      </c>
      <c r="C145" s="12" t="s">
        <v>324</v>
      </c>
      <c r="D145" s="13" t="s">
        <v>325</v>
      </c>
      <c r="E145" s="14"/>
      <c r="F145" s="15"/>
      <c r="G145" s="46">
        <f>ROUND(Πίνακας13[[#This Row],[ΠΟΣΟΤΗΤΑ]]*Πίνακας13[[#This Row],[ΤΙΜΗ ΜΟΝΑΔΟΣ ΧΩΡΙΣ ΦΠΑ]],2)</f>
        <v>0</v>
      </c>
      <c r="H145" s="16"/>
      <c r="I145" s="16"/>
    </row>
    <row r="146" spans="1:9" ht="26.1" customHeight="1" x14ac:dyDescent="0.25">
      <c r="A146" s="105"/>
      <c r="B146" s="11" t="s">
        <v>326</v>
      </c>
      <c r="C146" s="12" t="s">
        <v>327</v>
      </c>
      <c r="D146" s="13" t="s">
        <v>325</v>
      </c>
      <c r="E146" s="14"/>
      <c r="F146" s="15"/>
      <c r="G146" s="46">
        <f>ROUND(Πίνακας13[[#This Row],[ΠΟΣΟΤΗΤΑ]]*Πίνακας13[[#This Row],[ΤΙΜΗ ΜΟΝΑΔΟΣ ΧΩΡΙΣ ΦΠΑ]],2)</f>
        <v>0</v>
      </c>
      <c r="H146" s="16"/>
      <c r="I146" s="16"/>
    </row>
    <row r="147" spans="1:9" ht="26.1" customHeight="1" thickBot="1" x14ac:dyDescent="0.3">
      <c r="A147" s="106"/>
      <c r="B147" s="47" t="s">
        <v>328</v>
      </c>
      <c r="C147" s="48" t="s">
        <v>329</v>
      </c>
      <c r="D147" s="49" t="s">
        <v>41</v>
      </c>
      <c r="E147" s="50"/>
      <c r="F147" s="51"/>
      <c r="G147" s="52">
        <f>ROUND(Πίνακας13[[#This Row],[ΠΟΣΟΤΗΤΑ]]*Πίνακας13[[#This Row],[ΤΙΜΗ ΜΟΝΑΔΟΣ ΧΩΡΙΣ ΦΠΑ]],2)</f>
        <v>0</v>
      </c>
      <c r="H147" s="16"/>
      <c r="I147" s="16"/>
    </row>
    <row r="148" spans="1:9" x14ac:dyDescent="0.25">
      <c r="A148" s="101" t="s">
        <v>330</v>
      </c>
      <c r="B148" s="59"/>
      <c r="C148" s="60" t="s">
        <v>331</v>
      </c>
      <c r="D148" s="61"/>
      <c r="E148" s="62"/>
      <c r="F148" s="63"/>
      <c r="G148" s="90"/>
      <c r="H148" s="16"/>
      <c r="I148" s="16"/>
    </row>
    <row r="149" spans="1:9" ht="26.1" customHeight="1" x14ac:dyDescent="0.25">
      <c r="A149" s="102"/>
      <c r="B149" s="11" t="s">
        <v>332</v>
      </c>
      <c r="C149" s="12" t="s">
        <v>17</v>
      </c>
      <c r="D149" s="13" t="s">
        <v>41</v>
      </c>
      <c r="E149" s="14"/>
      <c r="F149" s="15"/>
      <c r="G149" s="46">
        <f>ROUND(Πίνακας13[[#This Row],[ΠΟΣΟΤΗΤΑ]]*Πίνακας13[[#This Row],[ΤΙΜΗ ΜΟΝΑΔΟΣ ΧΩΡΙΣ ΦΠΑ]],2)</f>
        <v>0</v>
      </c>
      <c r="H149" s="16"/>
      <c r="I149" s="16"/>
    </row>
    <row r="150" spans="1:9" ht="26.1" customHeight="1" x14ac:dyDescent="0.25">
      <c r="A150" s="102"/>
      <c r="B150" s="11" t="s">
        <v>333</v>
      </c>
      <c r="C150" s="12" t="s">
        <v>334</v>
      </c>
      <c r="D150" s="13" t="s">
        <v>41</v>
      </c>
      <c r="E150" s="14"/>
      <c r="F150" s="15"/>
      <c r="G150" s="46">
        <f>ROUND(Πίνακας13[[#This Row],[ΠΟΣΟΤΗΤΑ]]*Πίνακας13[[#This Row],[ΤΙΜΗ ΜΟΝΑΔΟΣ ΧΩΡΙΣ ΦΠΑ]],2)</f>
        <v>0</v>
      </c>
      <c r="H150" s="16"/>
      <c r="I150" s="16"/>
    </row>
    <row r="151" spans="1:9" ht="26.1" customHeight="1" x14ac:dyDescent="0.25">
      <c r="A151" s="102"/>
      <c r="B151" s="11" t="s">
        <v>335</v>
      </c>
      <c r="C151" s="12" t="s">
        <v>18</v>
      </c>
      <c r="D151" s="13" t="s">
        <v>41</v>
      </c>
      <c r="E151" s="14"/>
      <c r="F151" s="15"/>
      <c r="G151" s="46">
        <f>ROUND(Πίνακας13[[#This Row],[ΠΟΣΟΤΗΤΑ]]*Πίνακας13[[#This Row],[ΤΙΜΗ ΜΟΝΑΔΟΣ ΧΩΡΙΣ ΦΠΑ]],2)</f>
        <v>0</v>
      </c>
      <c r="H151" s="16"/>
      <c r="I151" s="16"/>
    </row>
    <row r="152" spans="1:9" ht="26.1" customHeight="1" x14ac:dyDescent="0.25">
      <c r="A152" s="102"/>
      <c r="B152" s="11" t="s">
        <v>336</v>
      </c>
      <c r="C152" s="12" t="s">
        <v>337</v>
      </c>
      <c r="D152" s="13" t="s">
        <v>41</v>
      </c>
      <c r="E152" s="14"/>
      <c r="F152" s="15"/>
      <c r="G152" s="46">
        <f>ROUND(Πίνακας13[[#This Row],[ΠΟΣΟΤΗΤΑ]]*Πίνακας13[[#This Row],[ΤΙΜΗ ΜΟΝΑΔΟΣ ΧΩΡΙΣ ΦΠΑ]],2)</f>
        <v>0</v>
      </c>
      <c r="H152" s="16"/>
      <c r="I152" s="16"/>
    </row>
    <row r="153" spans="1:9" ht="26.1" customHeight="1" x14ac:dyDescent="0.25">
      <c r="A153" s="102"/>
      <c r="B153" s="11" t="s">
        <v>338</v>
      </c>
      <c r="C153" s="12" t="s">
        <v>339</v>
      </c>
      <c r="D153" s="13" t="s">
        <v>41</v>
      </c>
      <c r="E153" s="14"/>
      <c r="F153" s="15"/>
      <c r="G153" s="46">
        <f>ROUND(Πίνακας13[[#This Row],[ΠΟΣΟΤΗΤΑ]]*Πίνακας13[[#This Row],[ΤΙΜΗ ΜΟΝΑΔΟΣ ΧΩΡΙΣ ΦΠΑ]],2)</f>
        <v>0</v>
      </c>
      <c r="H153" s="16"/>
      <c r="I153" s="16"/>
    </row>
    <row r="154" spans="1:9" ht="26.1" customHeight="1" x14ac:dyDescent="0.25">
      <c r="A154" s="102"/>
      <c r="B154" s="11" t="s">
        <v>340</v>
      </c>
      <c r="C154" s="12" t="s">
        <v>341</v>
      </c>
      <c r="D154" s="13" t="s">
        <v>41</v>
      </c>
      <c r="E154" s="14"/>
      <c r="F154" s="15"/>
      <c r="G154" s="46">
        <f>ROUND(Πίνακας13[[#This Row],[ΠΟΣΟΤΗΤΑ]]*Πίνακας13[[#This Row],[ΤΙΜΗ ΜΟΝΑΔΟΣ ΧΩΡΙΣ ΦΠΑ]],2)</f>
        <v>0</v>
      </c>
      <c r="H154" s="16"/>
      <c r="I154" s="16"/>
    </row>
    <row r="155" spans="1:9" ht="26.1" customHeight="1" x14ac:dyDescent="0.25">
      <c r="A155" s="102"/>
      <c r="B155" s="11" t="s">
        <v>342</v>
      </c>
      <c r="C155" s="12" t="s">
        <v>19</v>
      </c>
      <c r="D155" s="13" t="s">
        <v>41</v>
      </c>
      <c r="E155" s="14"/>
      <c r="F155" s="15"/>
      <c r="G155" s="46">
        <f>ROUND(Πίνακας13[[#This Row],[ΠΟΣΟΤΗΤΑ]]*Πίνακας13[[#This Row],[ΤΙΜΗ ΜΟΝΑΔΟΣ ΧΩΡΙΣ ΦΠΑ]],2)</f>
        <v>0</v>
      </c>
      <c r="H155" s="16"/>
      <c r="I155" s="16"/>
    </row>
    <row r="156" spans="1:9" ht="26.1" customHeight="1" x14ac:dyDescent="0.25">
      <c r="A156" s="102"/>
      <c r="B156" s="11" t="s">
        <v>343</v>
      </c>
      <c r="C156" s="12" t="s">
        <v>20</v>
      </c>
      <c r="D156" s="13" t="s">
        <v>41</v>
      </c>
      <c r="E156" s="14"/>
      <c r="F156" s="15"/>
      <c r="G156" s="46">
        <f>ROUND(Πίνακας13[[#This Row],[ΠΟΣΟΤΗΤΑ]]*Πίνακας13[[#This Row],[ΤΙΜΗ ΜΟΝΑΔΟΣ ΧΩΡΙΣ ΦΠΑ]],2)</f>
        <v>0</v>
      </c>
      <c r="H156" s="16"/>
      <c r="I156" s="16"/>
    </row>
    <row r="157" spans="1:9" ht="26.1" customHeight="1" x14ac:dyDescent="0.25">
      <c r="A157" s="102"/>
      <c r="B157" s="11" t="s">
        <v>344</v>
      </c>
      <c r="C157" s="12" t="s">
        <v>21</v>
      </c>
      <c r="D157" s="13" t="s">
        <v>41</v>
      </c>
      <c r="E157" s="14"/>
      <c r="F157" s="15"/>
      <c r="G157" s="46">
        <f>ROUND(Πίνακας13[[#This Row],[ΠΟΣΟΤΗΤΑ]]*Πίνακας13[[#This Row],[ΤΙΜΗ ΜΟΝΑΔΟΣ ΧΩΡΙΣ ΦΠΑ]],2)</f>
        <v>0</v>
      </c>
      <c r="H157" s="16"/>
      <c r="I157" s="16"/>
    </row>
    <row r="158" spans="1:9" ht="26.1" customHeight="1" x14ac:dyDescent="0.25">
      <c r="A158" s="102"/>
      <c r="B158" s="11" t="s">
        <v>345</v>
      </c>
      <c r="C158" s="12" t="s">
        <v>346</v>
      </c>
      <c r="D158" s="13" t="s">
        <v>41</v>
      </c>
      <c r="E158" s="14"/>
      <c r="F158" s="15"/>
      <c r="G158" s="46">
        <f>ROUND(Πίνακας13[[#This Row],[ΠΟΣΟΤΗΤΑ]]*Πίνακας13[[#This Row],[ΤΙΜΗ ΜΟΝΑΔΟΣ ΧΩΡΙΣ ΦΠΑ]],2)</f>
        <v>0</v>
      </c>
      <c r="H158" s="16"/>
      <c r="I158" s="16"/>
    </row>
    <row r="159" spans="1:9" ht="26.1" customHeight="1" x14ac:dyDescent="0.25">
      <c r="A159" s="102"/>
      <c r="B159" s="11" t="s">
        <v>347</v>
      </c>
      <c r="C159" s="12" t="s">
        <v>22</v>
      </c>
      <c r="D159" s="13" t="s">
        <v>41</v>
      </c>
      <c r="E159" s="14"/>
      <c r="F159" s="15"/>
      <c r="G159" s="46">
        <f>ROUND(Πίνακας13[[#This Row],[ΠΟΣΟΤΗΤΑ]]*Πίνακας13[[#This Row],[ΤΙΜΗ ΜΟΝΑΔΟΣ ΧΩΡΙΣ ΦΠΑ]],2)</f>
        <v>0</v>
      </c>
      <c r="H159" s="16"/>
      <c r="I159" s="16"/>
    </row>
    <row r="160" spans="1:9" ht="26.1" customHeight="1" x14ac:dyDescent="0.25">
      <c r="A160" s="102"/>
      <c r="B160" s="11" t="s">
        <v>348</v>
      </c>
      <c r="C160" s="12" t="s">
        <v>349</v>
      </c>
      <c r="D160" s="13" t="s">
        <v>41</v>
      </c>
      <c r="E160" s="14"/>
      <c r="F160" s="15"/>
      <c r="G160" s="46">
        <f>ROUND(Πίνακας13[[#This Row],[ΠΟΣΟΤΗΤΑ]]*Πίνακας13[[#This Row],[ΤΙΜΗ ΜΟΝΑΔΟΣ ΧΩΡΙΣ ΦΠΑ]],2)</f>
        <v>0</v>
      </c>
      <c r="H160" s="16"/>
      <c r="I160" s="16"/>
    </row>
    <row r="161" spans="1:9" ht="26.1" customHeight="1" x14ac:dyDescent="0.25">
      <c r="A161" s="102"/>
      <c r="B161" s="11" t="s">
        <v>350</v>
      </c>
      <c r="C161" s="12" t="s">
        <v>351</v>
      </c>
      <c r="D161" s="13" t="s">
        <v>41</v>
      </c>
      <c r="E161" s="14"/>
      <c r="F161" s="15"/>
      <c r="G161" s="46">
        <f>ROUND(Πίνακας13[[#This Row],[ΠΟΣΟΤΗΤΑ]]*Πίνακας13[[#This Row],[ΤΙΜΗ ΜΟΝΑΔΟΣ ΧΩΡΙΣ ΦΠΑ]],2)</f>
        <v>0</v>
      </c>
      <c r="H161" s="16"/>
      <c r="I161" s="16"/>
    </row>
    <row r="162" spans="1:9" ht="26.1" customHeight="1" x14ac:dyDescent="0.25">
      <c r="A162" s="102"/>
      <c r="B162" s="11" t="s">
        <v>352</v>
      </c>
      <c r="C162" s="12" t="s">
        <v>353</v>
      </c>
      <c r="D162" s="13" t="s">
        <v>41</v>
      </c>
      <c r="E162" s="14"/>
      <c r="F162" s="15"/>
      <c r="G162" s="46">
        <f>ROUND(Πίνακας13[[#This Row],[ΠΟΣΟΤΗΤΑ]]*Πίνακας13[[#This Row],[ΤΙΜΗ ΜΟΝΑΔΟΣ ΧΩΡΙΣ ΦΠΑ]],2)</f>
        <v>0</v>
      </c>
      <c r="H162" s="16"/>
      <c r="I162" s="16"/>
    </row>
    <row r="163" spans="1:9" ht="26.1" customHeight="1" x14ac:dyDescent="0.25">
      <c r="A163" s="102"/>
      <c r="B163" s="11" t="s">
        <v>354</v>
      </c>
      <c r="C163" s="12" t="s">
        <v>355</v>
      </c>
      <c r="D163" s="13" t="s">
        <v>41</v>
      </c>
      <c r="E163" s="14"/>
      <c r="F163" s="15"/>
      <c r="G163" s="46">
        <f>ROUND(Πίνακας13[[#This Row],[ΠΟΣΟΤΗΤΑ]]*Πίνακας13[[#This Row],[ΤΙΜΗ ΜΟΝΑΔΟΣ ΧΩΡΙΣ ΦΠΑ]],2)</f>
        <v>0</v>
      </c>
      <c r="H163" s="16"/>
      <c r="I163" s="16"/>
    </row>
    <row r="164" spans="1:9" ht="26.1" customHeight="1" x14ac:dyDescent="0.25">
      <c r="A164" s="102"/>
      <c r="B164" s="11" t="s">
        <v>356</v>
      </c>
      <c r="C164" s="12" t="s">
        <v>357</v>
      </c>
      <c r="D164" s="13" t="s">
        <v>41</v>
      </c>
      <c r="E164" s="14"/>
      <c r="F164" s="15"/>
      <c r="G164" s="46">
        <f>ROUND(Πίνακας13[[#This Row],[ΠΟΣΟΤΗΤΑ]]*Πίνακας13[[#This Row],[ΤΙΜΗ ΜΟΝΑΔΟΣ ΧΩΡΙΣ ΦΠΑ]],2)</f>
        <v>0</v>
      </c>
      <c r="H164" s="16"/>
      <c r="I164" s="16"/>
    </row>
    <row r="165" spans="1:9" ht="26.1" customHeight="1" x14ac:dyDescent="0.25">
      <c r="A165" s="102"/>
      <c r="B165" s="11" t="s">
        <v>358</v>
      </c>
      <c r="C165" s="12" t="s">
        <v>359</v>
      </c>
      <c r="D165" s="13" t="s">
        <v>41</v>
      </c>
      <c r="E165" s="14"/>
      <c r="F165" s="15"/>
      <c r="G165" s="46">
        <f>ROUND(Πίνακας13[[#This Row],[ΠΟΣΟΤΗΤΑ]]*Πίνακας13[[#This Row],[ΤΙΜΗ ΜΟΝΑΔΟΣ ΧΩΡΙΣ ΦΠΑ]],2)</f>
        <v>0</v>
      </c>
      <c r="H165" s="16"/>
      <c r="I165" s="16"/>
    </row>
    <row r="166" spans="1:9" ht="26.1" customHeight="1" x14ac:dyDescent="0.25">
      <c r="A166" s="102"/>
      <c r="B166" s="11" t="s">
        <v>360</v>
      </c>
      <c r="C166" s="12" t="s">
        <v>361</v>
      </c>
      <c r="D166" s="13" t="s">
        <v>41</v>
      </c>
      <c r="E166" s="14"/>
      <c r="F166" s="15"/>
      <c r="G166" s="46">
        <f>ROUND(Πίνακας13[[#This Row],[ΠΟΣΟΤΗΤΑ]]*Πίνακας13[[#This Row],[ΤΙΜΗ ΜΟΝΑΔΟΣ ΧΩΡΙΣ ΦΠΑ]],2)</f>
        <v>0</v>
      </c>
      <c r="H166" s="16"/>
      <c r="I166" s="16"/>
    </row>
    <row r="167" spans="1:9" x14ac:dyDescent="0.25">
      <c r="A167" s="102"/>
      <c r="B167" s="55"/>
      <c r="C167" s="56" t="s">
        <v>362</v>
      </c>
      <c r="D167" s="57"/>
      <c r="E167" s="17"/>
      <c r="F167" s="58"/>
      <c r="G167" s="89"/>
      <c r="H167" s="16"/>
      <c r="I167" s="16"/>
    </row>
    <row r="168" spans="1:9" ht="26.1" customHeight="1" x14ac:dyDescent="0.25">
      <c r="A168" s="102"/>
      <c r="B168" s="11" t="s">
        <v>363</v>
      </c>
      <c r="C168" s="12" t="s">
        <v>23</v>
      </c>
      <c r="D168" s="13" t="s">
        <v>41</v>
      </c>
      <c r="E168" s="14"/>
      <c r="F168" s="15"/>
      <c r="G168" s="46">
        <f>ROUND(Πίνακας13[[#This Row],[ΠΟΣΟΤΗΤΑ]]*Πίνακας13[[#This Row],[ΤΙΜΗ ΜΟΝΑΔΟΣ ΧΩΡΙΣ ΦΠΑ]],2)</f>
        <v>0</v>
      </c>
      <c r="H168" s="16"/>
      <c r="I168" s="16"/>
    </row>
    <row r="169" spans="1:9" ht="26.1" customHeight="1" x14ac:dyDescent="0.25">
      <c r="A169" s="102"/>
      <c r="B169" s="11" t="s">
        <v>364</v>
      </c>
      <c r="C169" s="12" t="s">
        <v>365</v>
      </c>
      <c r="D169" s="13" t="s">
        <v>41</v>
      </c>
      <c r="E169" s="14"/>
      <c r="F169" s="15"/>
      <c r="G169" s="46">
        <f>ROUND(Πίνακας13[[#This Row],[ΠΟΣΟΤΗΤΑ]]*Πίνακας13[[#This Row],[ΤΙΜΗ ΜΟΝΑΔΟΣ ΧΩΡΙΣ ΦΠΑ]],2)</f>
        <v>0</v>
      </c>
      <c r="H169" s="16"/>
      <c r="I169" s="16"/>
    </row>
    <row r="170" spans="1:9" ht="26.1" customHeight="1" x14ac:dyDescent="0.25">
      <c r="A170" s="102"/>
      <c r="B170" s="11" t="s">
        <v>366</v>
      </c>
      <c r="C170" s="12" t="s">
        <v>24</v>
      </c>
      <c r="D170" s="13" t="s">
        <v>41</v>
      </c>
      <c r="E170" s="14"/>
      <c r="F170" s="15"/>
      <c r="G170" s="46">
        <f>ROUND(Πίνακας13[[#This Row],[ΠΟΣΟΤΗΤΑ]]*Πίνακας13[[#This Row],[ΤΙΜΗ ΜΟΝΑΔΟΣ ΧΩΡΙΣ ΦΠΑ]],2)</f>
        <v>0</v>
      </c>
      <c r="H170" s="16"/>
      <c r="I170" s="16"/>
    </row>
    <row r="171" spans="1:9" x14ac:dyDescent="0.25">
      <c r="A171" s="102"/>
      <c r="B171" s="55"/>
      <c r="C171" s="56" t="s">
        <v>367</v>
      </c>
      <c r="D171" s="57"/>
      <c r="E171" s="17"/>
      <c r="F171" s="58"/>
      <c r="G171" s="89"/>
      <c r="H171" s="16"/>
      <c r="I171" s="16"/>
    </row>
    <row r="172" spans="1:9" ht="26.1" customHeight="1" x14ac:dyDescent="0.25">
      <c r="A172" s="102"/>
      <c r="B172" s="11" t="s">
        <v>368</v>
      </c>
      <c r="C172" s="12" t="s">
        <v>369</v>
      </c>
      <c r="D172" s="13" t="s">
        <v>41</v>
      </c>
      <c r="E172" s="14"/>
      <c r="F172" s="15"/>
      <c r="G172" s="46">
        <f>ROUND(Πίνακας13[[#This Row],[ΠΟΣΟΤΗΤΑ]]*Πίνακας13[[#This Row],[ΤΙΜΗ ΜΟΝΑΔΟΣ ΧΩΡΙΣ ΦΠΑ]],2)</f>
        <v>0</v>
      </c>
      <c r="H172" s="16"/>
      <c r="I172" s="16"/>
    </row>
    <row r="173" spans="1:9" ht="26.1" customHeight="1" x14ac:dyDescent="0.25">
      <c r="A173" s="102"/>
      <c r="B173" s="11" t="s">
        <v>370</v>
      </c>
      <c r="C173" s="12" t="s">
        <v>371</v>
      </c>
      <c r="D173" s="13" t="s">
        <v>41</v>
      </c>
      <c r="E173" s="14"/>
      <c r="F173" s="15"/>
      <c r="G173" s="46">
        <f>ROUND(Πίνακας13[[#This Row],[ΠΟΣΟΤΗΤΑ]]*Πίνακας13[[#This Row],[ΤΙΜΗ ΜΟΝΑΔΟΣ ΧΩΡΙΣ ΦΠΑ]],2)</f>
        <v>0</v>
      </c>
      <c r="H173" s="16"/>
      <c r="I173" s="16"/>
    </row>
    <row r="174" spans="1:9" ht="26.1" customHeight="1" x14ac:dyDescent="0.25">
      <c r="A174" s="102"/>
      <c r="B174" s="11" t="s">
        <v>372</v>
      </c>
      <c r="C174" s="12" t="s">
        <v>373</v>
      </c>
      <c r="D174" s="13" t="s">
        <v>41</v>
      </c>
      <c r="E174" s="14"/>
      <c r="F174" s="15"/>
      <c r="G174" s="46">
        <f>ROUND(Πίνακας13[[#This Row],[ΠΟΣΟΤΗΤΑ]]*Πίνακας13[[#This Row],[ΤΙΜΗ ΜΟΝΑΔΟΣ ΧΩΡΙΣ ΦΠΑ]],2)</f>
        <v>0</v>
      </c>
      <c r="H174" s="16"/>
      <c r="I174" s="16"/>
    </row>
    <row r="175" spans="1:9" ht="26.1" customHeight="1" x14ac:dyDescent="0.25">
      <c r="A175" s="102"/>
      <c r="B175" s="11" t="s">
        <v>374</v>
      </c>
      <c r="C175" s="12" t="s">
        <v>375</v>
      </c>
      <c r="D175" s="13" t="s">
        <v>41</v>
      </c>
      <c r="E175" s="14"/>
      <c r="F175" s="15"/>
      <c r="G175" s="46">
        <f>ROUND(Πίνακας13[[#This Row],[ΠΟΣΟΤΗΤΑ]]*Πίνακας13[[#This Row],[ΤΙΜΗ ΜΟΝΑΔΟΣ ΧΩΡΙΣ ΦΠΑ]],2)</f>
        <v>0</v>
      </c>
      <c r="H175" s="16"/>
      <c r="I175" s="16"/>
    </row>
    <row r="176" spans="1:9" ht="26.1" customHeight="1" x14ac:dyDescent="0.25">
      <c r="A176" s="102"/>
      <c r="B176" s="11" t="s">
        <v>376</v>
      </c>
      <c r="C176" s="12" t="s">
        <v>377</v>
      </c>
      <c r="D176" s="13" t="s">
        <v>11</v>
      </c>
      <c r="E176" s="14"/>
      <c r="F176" s="15"/>
      <c r="G176" s="46">
        <f>ROUND(Πίνακας13[[#This Row],[ΠΟΣΟΤΗΤΑ]]*Πίνακας13[[#This Row],[ΤΙΜΗ ΜΟΝΑΔΟΣ ΧΩΡΙΣ ΦΠΑ]],2)</f>
        <v>0</v>
      </c>
      <c r="H176" s="16"/>
      <c r="I176" s="16"/>
    </row>
    <row r="177" spans="1:9" ht="26.1" customHeight="1" x14ac:dyDescent="0.25">
      <c r="A177" s="102"/>
      <c r="B177" s="11" t="s">
        <v>378</v>
      </c>
      <c r="C177" s="12" t="s">
        <v>379</v>
      </c>
      <c r="D177" s="13" t="s">
        <v>11</v>
      </c>
      <c r="E177" s="14"/>
      <c r="F177" s="15"/>
      <c r="G177" s="46">
        <f>ROUND(Πίνακας13[[#This Row],[ΠΟΣΟΤΗΤΑ]]*Πίνακας13[[#This Row],[ΤΙΜΗ ΜΟΝΑΔΟΣ ΧΩΡΙΣ ΦΠΑ]],2)</f>
        <v>0</v>
      </c>
      <c r="H177" s="16"/>
      <c r="I177" s="16"/>
    </row>
    <row r="178" spans="1:9" ht="26.1" customHeight="1" x14ac:dyDescent="0.25">
      <c r="A178" s="102"/>
      <c r="B178" s="11" t="s">
        <v>380</v>
      </c>
      <c r="C178" s="12" t="s">
        <v>381</v>
      </c>
      <c r="D178" s="13" t="s">
        <v>11</v>
      </c>
      <c r="E178" s="14"/>
      <c r="F178" s="15"/>
      <c r="G178" s="46">
        <f>ROUND(Πίνακας13[[#This Row],[ΠΟΣΟΤΗΤΑ]]*Πίνακας13[[#This Row],[ΤΙΜΗ ΜΟΝΑΔΟΣ ΧΩΡΙΣ ΦΠΑ]],2)</f>
        <v>0</v>
      </c>
      <c r="H178" s="16"/>
      <c r="I178" s="16"/>
    </row>
    <row r="179" spans="1:9" ht="26.1" customHeight="1" x14ac:dyDescent="0.25">
      <c r="A179" s="102"/>
      <c r="B179" s="11" t="s">
        <v>382</v>
      </c>
      <c r="C179" s="12" t="s">
        <v>383</v>
      </c>
      <c r="D179" s="13" t="s">
        <v>11</v>
      </c>
      <c r="E179" s="14"/>
      <c r="F179" s="15"/>
      <c r="G179" s="46">
        <f>ROUND(Πίνακας13[[#This Row],[ΠΟΣΟΤΗΤΑ]]*Πίνακας13[[#This Row],[ΤΙΜΗ ΜΟΝΑΔΟΣ ΧΩΡΙΣ ΦΠΑ]],2)</f>
        <v>0</v>
      </c>
      <c r="H179" s="16"/>
      <c r="I179" s="16"/>
    </row>
    <row r="180" spans="1:9" ht="26.1" customHeight="1" x14ac:dyDescent="0.25">
      <c r="A180" s="102"/>
      <c r="B180" s="11" t="s">
        <v>384</v>
      </c>
      <c r="C180" s="12" t="s">
        <v>385</v>
      </c>
      <c r="D180" s="13" t="s">
        <v>41</v>
      </c>
      <c r="E180" s="14"/>
      <c r="F180" s="15"/>
      <c r="G180" s="46">
        <f>ROUND(Πίνακας13[[#This Row],[ΠΟΣΟΤΗΤΑ]]*Πίνακας13[[#This Row],[ΤΙΜΗ ΜΟΝΑΔΟΣ ΧΩΡΙΣ ΦΠΑ]],2)</f>
        <v>0</v>
      </c>
      <c r="H180" s="16"/>
      <c r="I180" s="16"/>
    </row>
    <row r="181" spans="1:9" ht="26.1" customHeight="1" x14ac:dyDescent="0.25">
      <c r="A181" s="102"/>
      <c r="B181" s="11" t="s">
        <v>386</v>
      </c>
      <c r="C181" s="12" t="s">
        <v>387</v>
      </c>
      <c r="D181" s="13" t="s">
        <v>41</v>
      </c>
      <c r="E181" s="14"/>
      <c r="F181" s="15"/>
      <c r="G181" s="46">
        <f>ROUND(Πίνακας13[[#This Row],[ΠΟΣΟΤΗΤΑ]]*Πίνακας13[[#This Row],[ΤΙΜΗ ΜΟΝΑΔΟΣ ΧΩΡΙΣ ΦΠΑ]],2)</f>
        <v>0</v>
      </c>
      <c r="H181" s="16"/>
      <c r="I181" s="16"/>
    </row>
    <row r="182" spans="1:9" ht="26.1" customHeight="1" x14ac:dyDescent="0.25">
      <c r="A182" s="102"/>
      <c r="B182" s="11" t="s">
        <v>388</v>
      </c>
      <c r="C182" s="12" t="s">
        <v>389</v>
      </c>
      <c r="D182" s="13" t="s">
        <v>41</v>
      </c>
      <c r="E182" s="14"/>
      <c r="F182" s="15"/>
      <c r="G182" s="46">
        <f>ROUND(Πίνακας13[[#This Row],[ΠΟΣΟΤΗΤΑ]]*Πίνακας13[[#This Row],[ΤΙΜΗ ΜΟΝΑΔΟΣ ΧΩΡΙΣ ΦΠΑ]],2)</f>
        <v>0</v>
      </c>
      <c r="H182" s="16"/>
      <c r="I182" s="16"/>
    </row>
    <row r="183" spans="1:9" ht="26.1" customHeight="1" x14ac:dyDescent="0.25">
      <c r="A183" s="102"/>
      <c r="B183" s="11" t="s">
        <v>390</v>
      </c>
      <c r="C183" s="12" t="s">
        <v>391</v>
      </c>
      <c r="D183" s="13" t="s">
        <v>41</v>
      </c>
      <c r="E183" s="14"/>
      <c r="F183" s="15"/>
      <c r="G183" s="46">
        <f>ROUND(Πίνακας13[[#This Row],[ΠΟΣΟΤΗΤΑ]]*Πίνακας13[[#This Row],[ΤΙΜΗ ΜΟΝΑΔΟΣ ΧΩΡΙΣ ΦΠΑ]],2)</f>
        <v>0</v>
      </c>
      <c r="H183" s="16"/>
      <c r="I183" s="16"/>
    </row>
    <row r="184" spans="1:9" ht="26.1" customHeight="1" x14ac:dyDescent="0.25">
      <c r="A184" s="102"/>
      <c r="B184" s="11" t="s">
        <v>392</v>
      </c>
      <c r="C184" s="12" t="s">
        <v>393</v>
      </c>
      <c r="D184" s="13" t="s">
        <v>41</v>
      </c>
      <c r="E184" s="14"/>
      <c r="F184" s="15"/>
      <c r="G184" s="46">
        <f>ROUND(Πίνακας13[[#This Row],[ΠΟΣΟΤΗΤΑ]]*Πίνακας13[[#This Row],[ΤΙΜΗ ΜΟΝΑΔΟΣ ΧΩΡΙΣ ΦΠΑ]],2)</f>
        <v>0</v>
      </c>
      <c r="H184" s="16"/>
      <c r="I184" s="16"/>
    </row>
    <row r="185" spans="1:9" ht="26.1" customHeight="1" x14ac:dyDescent="0.25">
      <c r="A185" s="102"/>
      <c r="B185" s="11" t="s">
        <v>394</v>
      </c>
      <c r="C185" s="12" t="s">
        <v>395</v>
      </c>
      <c r="D185" s="13" t="s">
        <v>41</v>
      </c>
      <c r="E185" s="14"/>
      <c r="F185" s="15"/>
      <c r="G185" s="46">
        <f>ROUND(Πίνακας13[[#This Row],[ΠΟΣΟΤΗΤΑ]]*Πίνακας13[[#This Row],[ΤΙΜΗ ΜΟΝΑΔΟΣ ΧΩΡΙΣ ΦΠΑ]],2)</f>
        <v>0</v>
      </c>
      <c r="H185" s="16"/>
      <c r="I185" s="16"/>
    </row>
    <row r="186" spans="1:9" ht="26.1" customHeight="1" x14ac:dyDescent="0.25">
      <c r="A186" s="102"/>
      <c r="B186" s="11" t="s">
        <v>396</v>
      </c>
      <c r="C186" s="12" t="s">
        <v>397</v>
      </c>
      <c r="D186" s="13" t="s">
        <v>41</v>
      </c>
      <c r="E186" s="14"/>
      <c r="F186" s="15"/>
      <c r="G186" s="46">
        <f>ROUND(Πίνακας13[[#This Row],[ΠΟΣΟΤΗΤΑ]]*Πίνακας13[[#This Row],[ΤΙΜΗ ΜΟΝΑΔΟΣ ΧΩΡΙΣ ΦΠΑ]],2)</f>
        <v>0</v>
      </c>
      <c r="H186" s="16"/>
      <c r="I186" s="16"/>
    </row>
    <row r="187" spans="1:9" ht="26.1" customHeight="1" x14ac:dyDescent="0.25">
      <c r="A187" s="102"/>
      <c r="B187" s="11" t="s">
        <v>398</v>
      </c>
      <c r="C187" s="12" t="s">
        <v>399</v>
      </c>
      <c r="D187" s="13" t="s">
        <v>41</v>
      </c>
      <c r="E187" s="14"/>
      <c r="F187" s="15"/>
      <c r="G187" s="46">
        <f>ROUND(Πίνακας13[[#This Row],[ΠΟΣΟΤΗΤΑ]]*Πίνακας13[[#This Row],[ΤΙΜΗ ΜΟΝΑΔΟΣ ΧΩΡΙΣ ΦΠΑ]],2)</f>
        <v>0</v>
      </c>
      <c r="H187" s="16"/>
      <c r="I187" s="16"/>
    </row>
    <row r="188" spans="1:9" ht="26.1" customHeight="1" x14ac:dyDescent="0.25">
      <c r="A188" s="102"/>
      <c r="B188" s="11" t="s">
        <v>400</v>
      </c>
      <c r="C188" s="12" t="s">
        <v>401</v>
      </c>
      <c r="D188" s="13" t="s">
        <v>41</v>
      </c>
      <c r="E188" s="14"/>
      <c r="F188" s="15"/>
      <c r="G188" s="46">
        <f>ROUND(Πίνακας13[[#This Row],[ΠΟΣΟΤΗΤΑ]]*Πίνακας13[[#This Row],[ΤΙΜΗ ΜΟΝΑΔΟΣ ΧΩΡΙΣ ΦΠΑ]],2)</f>
        <v>0</v>
      </c>
      <c r="H188" s="16"/>
      <c r="I188" s="16"/>
    </row>
    <row r="189" spans="1:9" ht="26.1" customHeight="1" x14ac:dyDescent="0.25">
      <c r="A189" s="102"/>
      <c r="B189" s="11" t="s">
        <v>402</v>
      </c>
      <c r="C189" s="12" t="s">
        <v>403</v>
      </c>
      <c r="D189" s="13" t="s">
        <v>41</v>
      </c>
      <c r="E189" s="14"/>
      <c r="F189" s="15"/>
      <c r="G189" s="46">
        <f>ROUND(Πίνακας13[[#This Row],[ΠΟΣΟΤΗΤΑ]]*Πίνακας13[[#This Row],[ΤΙΜΗ ΜΟΝΑΔΟΣ ΧΩΡΙΣ ΦΠΑ]],2)</f>
        <v>0</v>
      </c>
      <c r="H189" s="16"/>
      <c r="I189" s="16"/>
    </row>
    <row r="190" spans="1:9" ht="26.1" customHeight="1" x14ac:dyDescent="0.25">
      <c r="A190" s="102"/>
      <c r="B190" s="11" t="s">
        <v>404</v>
      </c>
      <c r="C190" s="12" t="s">
        <v>405</v>
      </c>
      <c r="D190" s="13" t="s">
        <v>41</v>
      </c>
      <c r="E190" s="14"/>
      <c r="F190" s="15"/>
      <c r="G190" s="46">
        <f>ROUND(Πίνακας13[[#This Row],[ΠΟΣΟΤΗΤΑ]]*Πίνακας13[[#This Row],[ΤΙΜΗ ΜΟΝΑΔΟΣ ΧΩΡΙΣ ΦΠΑ]],2)</f>
        <v>0</v>
      </c>
      <c r="H190" s="16"/>
      <c r="I190" s="16"/>
    </row>
    <row r="191" spans="1:9" ht="26.1" customHeight="1" x14ac:dyDescent="0.25">
      <c r="A191" s="102"/>
      <c r="B191" s="11" t="s">
        <v>406</v>
      </c>
      <c r="C191" s="12" t="s">
        <v>407</v>
      </c>
      <c r="D191" s="13" t="s">
        <v>41</v>
      </c>
      <c r="E191" s="14"/>
      <c r="F191" s="15"/>
      <c r="G191" s="46">
        <f>ROUND(Πίνακας13[[#This Row],[ΠΟΣΟΤΗΤΑ]]*Πίνακας13[[#This Row],[ΤΙΜΗ ΜΟΝΑΔΟΣ ΧΩΡΙΣ ΦΠΑ]],2)</f>
        <v>0</v>
      </c>
      <c r="H191" s="16"/>
      <c r="I191" s="16"/>
    </row>
    <row r="192" spans="1:9" ht="26.1" customHeight="1" x14ac:dyDescent="0.25">
      <c r="A192" s="102"/>
      <c r="B192" s="11" t="s">
        <v>408</v>
      </c>
      <c r="C192" s="12" t="s">
        <v>409</v>
      </c>
      <c r="D192" s="13" t="s">
        <v>41</v>
      </c>
      <c r="E192" s="14"/>
      <c r="F192" s="15"/>
      <c r="G192" s="46">
        <f>ROUND(Πίνακας13[[#This Row],[ΠΟΣΟΤΗΤΑ]]*Πίνακας13[[#This Row],[ΤΙΜΗ ΜΟΝΑΔΟΣ ΧΩΡΙΣ ΦΠΑ]],2)</f>
        <v>0</v>
      </c>
      <c r="H192" s="16"/>
      <c r="I192" s="16"/>
    </row>
    <row r="193" spans="1:9" ht="26.1" customHeight="1" x14ac:dyDescent="0.25">
      <c r="A193" s="102"/>
      <c r="B193" s="11" t="s">
        <v>410</v>
      </c>
      <c r="C193" s="12" t="s">
        <v>411</v>
      </c>
      <c r="D193" s="13" t="s">
        <v>41</v>
      </c>
      <c r="E193" s="14"/>
      <c r="F193" s="15"/>
      <c r="G193" s="46">
        <f>ROUND(Πίνακας13[[#This Row],[ΠΟΣΟΤΗΤΑ]]*Πίνακας13[[#This Row],[ΤΙΜΗ ΜΟΝΑΔΟΣ ΧΩΡΙΣ ΦΠΑ]],2)</f>
        <v>0</v>
      </c>
      <c r="H193" s="16"/>
      <c r="I193" s="16"/>
    </row>
    <row r="194" spans="1:9" ht="26.1" customHeight="1" x14ac:dyDescent="0.25">
      <c r="A194" s="102"/>
      <c r="B194" s="11" t="s">
        <v>412</v>
      </c>
      <c r="C194" s="12" t="s">
        <v>25</v>
      </c>
      <c r="D194" s="13" t="s">
        <v>41</v>
      </c>
      <c r="E194" s="14"/>
      <c r="F194" s="15"/>
      <c r="G194" s="46">
        <f>ROUND(Πίνακας13[[#This Row],[ΠΟΣΟΤΗΤΑ]]*Πίνακας13[[#This Row],[ΤΙΜΗ ΜΟΝΑΔΟΣ ΧΩΡΙΣ ΦΠΑ]],2)</f>
        <v>0</v>
      </c>
      <c r="H194" s="16"/>
      <c r="I194" s="16"/>
    </row>
    <row r="195" spans="1:9" ht="26.1" customHeight="1" thickBot="1" x14ac:dyDescent="0.3">
      <c r="A195" s="103"/>
      <c r="B195" s="47" t="s">
        <v>413</v>
      </c>
      <c r="C195" s="48" t="s">
        <v>414</v>
      </c>
      <c r="D195" s="49" t="s">
        <v>41</v>
      </c>
      <c r="E195" s="50"/>
      <c r="F195" s="51"/>
      <c r="G195" s="52">
        <f>ROUND(Πίνακας13[[#This Row],[ΠΟΣΟΤΗΤΑ]]*Πίνακας13[[#This Row],[ΤΙΜΗ ΜΟΝΑΔΟΣ ΧΩΡΙΣ ΦΠΑ]],2)</f>
        <v>0</v>
      </c>
      <c r="H195" s="16"/>
      <c r="I195" s="16"/>
    </row>
    <row r="196" spans="1:9" ht="26.1" customHeight="1" x14ac:dyDescent="0.25">
      <c r="A196" s="104" t="s">
        <v>415</v>
      </c>
      <c r="B196" s="40" t="s">
        <v>416</v>
      </c>
      <c r="C196" s="41" t="s">
        <v>417</v>
      </c>
      <c r="D196" s="42" t="s">
        <v>418</v>
      </c>
      <c r="E196" s="43"/>
      <c r="F196" s="44"/>
      <c r="G196" s="45">
        <f>ROUND(Πίνακας13[[#This Row],[ΠΟΣΟΤΗΤΑ]]*Πίνακας13[[#This Row],[ΤΙΜΗ ΜΟΝΑΔΟΣ ΧΩΡΙΣ ΦΠΑ]],2)</f>
        <v>0</v>
      </c>
      <c r="H196" s="16"/>
      <c r="I196" s="16"/>
    </row>
    <row r="197" spans="1:9" ht="26.1" customHeight="1" x14ac:dyDescent="0.25">
      <c r="A197" s="105"/>
      <c r="B197" s="11" t="s">
        <v>419</v>
      </c>
      <c r="C197" s="12" t="s">
        <v>26</v>
      </c>
      <c r="D197" s="13" t="s">
        <v>13</v>
      </c>
      <c r="E197" s="14"/>
      <c r="F197" s="15"/>
      <c r="G197" s="46">
        <f>ROUND(Πίνακας13[[#This Row],[ΠΟΣΟΤΗΤΑ]]*Πίνακας13[[#This Row],[ΤΙΜΗ ΜΟΝΑΔΟΣ ΧΩΡΙΣ ΦΠΑ]],2)</f>
        <v>0</v>
      </c>
      <c r="H197" s="16"/>
      <c r="I197" s="16"/>
    </row>
    <row r="198" spans="1:9" ht="26.1" customHeight="1" x14ac:dyDescent="0.25">
      <c r="A198" s="105"/>
      <c r="B198" s="11" t="s">
        <v>420</v>
      </c>
      <c r="C198" s="12" t="s">
        <v>421</v>
      </c>
      <c r="D198" s="13" t="s">
        <v>418</v>
      </c>
      <c r="E198" s="14"/>
      <c r="F198" s="15"/>
      <c r="G198" s="46">
        <f>ROUND(Πίνακας13[[#This Row],[ΠΟΣΟΤΗΤΑ]]*Πίνακας13[[#This Row],[ΤΙΜΗ ΜΟΝΑΔΟΣ ΧΩΡΙΣ ΦΠΑ]],2)</f>
        <v>0</v>
      </c>
      <c r="H198" s="16"/>
      <c r="I198" s="16"/>
    </row>
    <row r="199" spans="1:9" ht="26.1" customHeight="1" x14ac:dyDescent="0.25">
      <c r="A199" s="105"/>
      <c r="B199" s="11" t="s">
        <v>422</v>
      </c>
      <c r="C199" s="12" t="s">
        <v>27</v>
      </c>
      <c r="D199" s="13" t="s">
        <v>13</v>
      </c>
      <c r="E199" s="14"/>
      <c r="F199" s="15"/>
      <c r="G199" s="46">
        <f>ROUND(Πίνακας13[[#This Row],[ΠΟΣΟΤΗΤΑ]]*Πίνακας13[[#This Row],[ΤΙΜΗ ΜΟΝΑΔΟΣ ΧΩΡΙΣ ΦΠΑ]],2)</f>
        <v>0</v>
      </c>
      <c r="H199" s="16"/>
      <c r="I199" s="16"/>
    </row>
    <row r="200" spans="1:9" ht="26.1" customHeight="1" x14ac:dyDescent="0.25">
      <c r="A200" s="105"/>
      <c r="B200" s="11" t="s">
        <v>423</v>
      </c>
      <c r="C200" s="12" t="s">
        <v>424</v>
      </c>
      <c r="D200" s="13" t="s">
        <v>13</v>
      </c>
      <c r="E200" s="14"/>
      <c r="F200" s="15"/>
      <c r="G200" s="46">
        <f>ROUND(Πίνακας13[[#This Row],[ΠΟΣΟΤΗΤΑ]]*Πίνακας13[[#This Row],[ΤΙΜΗ ΜΟΝΑΔΟΣ ΧΩΡΙΣ ΦΠΑ]],2)</f>
        <v>0</v>
      </c>
      <c r="H200" s="16"/>
      <c r="I200" s="16"/>
    </row>
    <row r="201" spans="1:9" ht="26.1" customHeight="1" x14ac:dyDescent="0.25">
      <c r="A201" s="105"/>
      <c r="B201" s="11" t="s">
        <v>425</v>
      </c>
      <c r="C201" s="12" t="s">
        <v>426</v>
      </c>
      <c r="D201" s="13" t="s">
        <v>41</v>
      </c>
      <c r="E201" s="14"/>
      <c r="F201" s="15"/>
      <c r="G201" s="46">
        <f>ROUND(Πίνακας13[[#This Row],[ΠΟΣΟΤΗΤΑ]]*Πίνακας13[[#This Row],[ΤΙΜΗ ΜΟΝΑΔΟΣ ΧΩΡΙΣ ΦΠΑ]],2)</f>
        <v>0</v>
      </c>
      <c r="H201" s="16"/>
      <c r="I201" s="16"/>
    </row>
    <row r="202" spans="1:9" ht="26.1" customHeight="1" x14ac:dyDescent="0.25">
      <c r="A202" s="105"/>
      <c r="B202" s="11" t="s">
        <v>427</v>
      </c>
      <c r="C202" s="12" t="s">
        <v>428</v>
      </c>
      <c r="D202" s="13" t="s">
        <v>41</v>
      </c>
      <c r="E202" s="14"/>
      <c r="F202" s="15"/>
      <c r="G202" s="46">
        <f>ROUND(Πίνακας13[[#This Row],[ΠΟΣΟΤΗΤΑ]]*Πίνακας13[[#This Row],[ΤΙΜΗ ΜΟΝΑΔΟΣ ΧΩΡΙΣ ΦΠΑ]],2)</f>
        <v>0</v>
      </c>
      <c r="H202" s="16"/>
      <c r="I202" s="16"/>
    </row>
    <row r="203" spans="1:9" ht="26.1" customHeight="1" x14ac:dyDescent="0.25">
      <c r="A203" s="105"/>
      <c r="B203" s="11" t="s">
        <v>429</v>
      </c>
      <c r="C203" s="12" t="s">
        <v>430</v>
      </c>
      <c r="D203" s="13" t="s">
        <v>41</v>
      </c>
      <c r="E203" s="14"/>
      <c r="F203" s="15"/>
      <c r="G203" s="46">
        <f>ROUND(Πίνακας13[[#This Row],[ΠΟΣΟΤΗΤΑ]]*Πίνακας13[[#This Row],[ΤΙΜΗ ΜΟΝΑΔΟΣ ΧΩΡΙΣ ΦΠΑ]],2)</f>
        <v>0</v>
      </c>
      <c r="H203" s="16"/>
      <c r="I203" s="16"/>
    </row>
    <row r="204" spans="1:9" ht="26.1" customHeight="1" x14ac:dyDescent="0.25">
      <c r="A204" s="105"/>
      <c r="B204" s="11" t="s">
        <v>431</v>
      </c>
      <c r="C204" s="12" t="s">
        <v>432</v>
      </c>
      <c r="D204" s="13" t="s">
        <v>41</v>
      </c>
      <c r="E204" s="14"/>
      <c r="F204" s="15"/>
      <c r="G204" s="46">
        <f>ROUND(Πίνακας13[[#This Row],[ΠΟΣΟΤΗΤΑ]]*Πίνακας13[[#This Row],[ΤΙΜΗ ΜΟΝΑΔΟΣ ΧΩΡΙΣ ΦΠΑ]],2)</f>
        <v>0</v>
      </c>
      <c r="H204" s="16"/>
      <c r="I204" s="16"/>
    </row>
    <row r="205" spans="1:9" ht="26.1" customHeight="1" x14ac:dyDescent="0.25">
      <c r="A205" s="105"/>
      <c r="B205" s="11" t="s">
        <v>433</v>
      </c>
      <c r="C205" s="12" t="s">
        <v>434</v>
      </c>
      <c r="D205" s="13" t="s">
        <v>41</v>
      </c>
      <c r="E205" s="14"/>
      <c r="F205" s="15"/>
      <c r="G205" s="46">
        <f>ROUND(Πίνακας13[[#This Row],[ΠΟΣΟΤΗΤΑ]]*Πίνακας13[[#This Row],[ΤΙΜΗ ΜΟΝΑΔΟΣ ΧΩΡΙΣ ΦΠΑ]],2)</f>
        <v>0</v>
      </c>
      <c r="H205" s="16"/>
      <c r="I205" s="16"/>
    </row>
    <row r="206" spans="1:9" ht="26.1" customHeight="1" x14ac:dyDescent="0.25">
      <c r="A206" s="105"/>
      <c r="B206" s="11" t="s">
        <v>435</v>
      </c>
      <c r="C206" s="12" t="s">
        <v>436</v>
      </c>
      <c r="D206" s="13" t="s">
        <v>41</v>
      </c>
      <c r="E206" s="14"/>
      <c r="F206" s="15"/>
      <c r="G206" s="46">
        <f>ROUND(Πίνακας13[[#This Row],[ΠΟΣΟΤΗΤΑ]]*Πίνακας13[[#This Row],[ΤΙΜΗ ΜΟΝΑΔΟΣ ΧΩΡΙΣ ΦΠΑ]],2)</f>
        <v>0</v>
      </c>
      <c r="H206" s="16"/>
      <c r="I206" s="16"/>
    </row>
    <row r="207" spans="1:9" ht="26.1" customHeight="1" x14ac:dyDescent="0.25">
      <c r="A207" s="105"/>
      <c r="B207" s="11" t="s">
        <v>437</v>
      </c>
      <c r="C207" s="12" t="s">
        <v>438</v>
      </c>
      <c r="D207" s="13" t="s">
        <v>41</v>
      </c>
      <c r="E207" s="14"/>
      <c r="F207" s="15"/>
      <c r="G207" s="46">
        <f>ROUND(Πίνακας13[[#This Row],[ΠΟΣΟΤΗΤΑ]]*Πίνακας13[[#This Row],[ΤΙΜΗ ΜΟΝΑΔΟΣ ΧΩΡΙΣ ΦΠΑ]],2)</f>
        <v>0</v>
      </c>
      <c r="H207" s="16"/>
      <c r="I207" s="16"/>
    </row>
    <row r="208" spans="1:9" ht="26.1" customHeight="1" x14ac:dyDescent="0.25">
      <c r="A208" s="105"/>
      <c r="B208" s="11" t="s">
        <v>439</v>
      </c>
      <c r="C208" s="12" t="s">
        <v>440</v>
      </c>
      <c r="D208" s="13" t="s">
        <v>41</v>
      </c>
      <c r="E208" s="14"/>
      <c r="F208" s="15"/>
      <c r="G208" s="46">
        <f>ROUND(Πίνακας13[[#This Row],[ΠΟΣΟΤΗΤΑ]]*Πίνακας13[[#This Row],[ΤΙΜΗ ΜΟΝΑΔΟΣ ΧΩΡΙΣ ΦΠΑ]],2)</f>
        <v>0</v>
      </c>
      <c r="H208" s="16"/>
      <c r="I208" s="16"/>
    </row>
    <row r="209" spans="1:9" ht="26.1" customHeight="1" x14ac:dyDescent="0.25">
      <c r="A209" s="105"/>
      <c r="B209" s="11" t="s">
        <v>441</v>
      </c>
      <c r="C209" s="12" t="s">
        <v>442</v>
      </c>
      <c r="D209" s="13" t="s">
        <v>11</v>
      </c>
      <c r="E209" s="14"/>
      <c r="F209" s="15"/>
      <c r="G209" s="46">
        <f>ROUND(Πίνακας13[[#This Row],[ΠΟΣΟΤΗΤΑ]]*Πίνακας13[[#This Row],[ΤΙΜΗ ΜΟΝΑΔΟΣ ΧΩΡΙΣ ΦΠΑ]],2)</f>
        <v>0</v>
      </c>
      <c r="H209" s="16"/>
      <c r="I209" s="16"/>
    </row>
    <row r="210" spans="1:9" ht="26.1" customHeight="1" x14ac:dyDescent="0.25">
      <c r="A210" s="105"/>
      <c r="B210" s="11" t="s">
        <v>443</v>
      </c>
      <c r="C210" s="12" t="s">
        <v>444</v>
      </c>
      <c r="D210" s="13" t="s">
        <v>41</v>
      </c>
      <c r="E210" s="14"/>
      <c r="F210" s="15"/>
      <c r="G210" s="46">
        <f>ROUND(Πίνακας13[[#This Row],[ΠΟΣΟΤΗΤΑ]]*Πίνακας13[[#This Row],[ΤΙΜΗ ΜΟΝΑΔΟΣ ΧΩΡΙΣ ΦΠΑ]],2)</f>
        <v>0</v>
      </c>
      <c r="H210" s="16"/>
      <c r="I210" s="16"/>
    </row>
    <row r="211" spans="1:9" ht="26.1" customHeight="1" thickBot="1" x14ac:dyDescent="0.3">
      <c r="A211" s="106"/>
      <c r="B211" s="47" t="s">
        <v>445</v>
      </c>
      <c r="C211" s="48" t="s">
        <v>446</v>
      </c>
      <c r="D211" s="49" t="s">
        <v>88</v>
      </c>
      <c r="E211" s="50"/>
      <c r="F211" s="51"/>
      <c r="G211" s="52">
        <f>ROUND(Πίνακας13[[#This Row],[ΠΟΣΟΤΗΤΑ]]*Πίνακας13[[#This Row],[ΤΙΜΗ ΜΟΝΑΔΟΣ ΧΩΡΙΣ ΦΠΑ]],2)</f>
        <v>0</v>
      </c>
      <c r="H211" s="16"/>
      <c r="I211" s="16"/>
    </row>
    <row r="212" spans="1:9" ht="26.1" customHeight="1" x14ac:dyDescent="0.25">
      <c r="A212" s="110" t="s">
        <v>447</v>
      </c>
      <c r="B212" s="40" t="s">
        <v>448</v>
      </c>
      <c r="C212" s="41" t="s">
        <v>449</v>
      </c>
      <c r="D212" s="42" t="s">
        <v>41</v>
      </c>
      <c r="E212" s="43"/>
      <c r="F212" s="44"/>
      <c r="G212" s="45">
        <f>ROUND(Πίνακας13[[#This Row],[ΠΟΣΟΤΗΤΑ]]*Πίνακας13[[#This Row],[ΤΙΜΗ ΜΟΝΑΔΟΣ ΧΩΡΙΣ ΦΠΑ]],2)</f>
        <v>0</v>
      </c>
      <c r="H212" s="16"/>
      <c r="I212" s="16"/>
    </row>
    <row r="213" spans="1:9" ht="26.1" customHeight="1" x14ac:dyDescent="0.25">
      <c r="A213" s="111"/>
      <c r="B213" s="11" t="s">
        <v>450</v>
      </c>
      <c r="C213" s="12" t="s">
        <v>451</v>
      </c>
      <c r="D213" s="13" t="s">
        <v>41</v>
      </c>
      <c r="E213" s="14"/>
      <c r="F213" s="15"/>
      <c r="G213" s="46">
        <f>ROUND(Πίνακας13[[#This Row],[ΠΟΣΟΤΗΤΑ]]*Πίνακας13[[#This Row],[ΤΙΜΗ ΜΟΝΑΔΟΣ ΧΩΡΙΣ ΦΠΑ]],2)</f>
        <v>0</v>
      </c>
      <c r="H213" s="16"/>
      <c r="I213" s="16"/>
    </row>
    <row r="214" spans="1:9" ht="26.1" customHeight="1" x14ac:dyDescent="0.25">
      <c r="A214" s="111"/>
      <c r="B214" s="11" t="s">
        <v>452</v>
      </c>
      <c r="C214" s="12" t="s">
        <v>453</v>
      </c>
      <c r="D214" s="13" t="s">
        <v>41</v>
      </c>
      <c r="E214" s="14"/>
      <c r="F214" s="15"/>
      <c r="G214" s="46">
        <f>ROUND(Πίνακας13[[#This Row],[ΠΟΣΟΤΗΤΑ]]*Πίνακας13[[#This Row],[ΤΙΜΗ ΜΟΝΑΔΟΣ ΧΩΡΙΣ ΦΠΑ]],2)</f>
        <v>0</v>
      </c>
      <c r="H214" s="16"/>
      <c r="I214" s="16"/>
    </row>
    <row r="215" spans="1:9" ht="26.1" customHeight="1" x14ac:dyDescent="0.25">
      <c r="A215" s="111"/>
      <c r="B215" s="11" t="s">
        <v>454</v>
      </c>
      <c r="C215" s="12" t="s">
        <v>455</v>
      </c>
      <c r="D215" s="13" t="s">
        <v>456</v>
      </c>
      <c r="E215" s="14"/>
      <c r="F215" s="15"/>
      <c r="G215" s="46">
        <f>ROUND(Πίνακας13[[#This Row],[ΠΟΣΟΤΗΤΑ]]*Πίνακας13[[#This Row],[ΤΙΜΗ ΜΟΝΑΔΟΣ ΧΩΡΙΣ ΦΠΑ]],2)</f>
        <v>0</v>
      </c>
      <c r="H215" s="16"/>
      <c r="I215" s="16"/>
    </row>
    <row r="216" spans="1:9" ht="26.1" customHeight="1" x14ac:dyDescent="0.25">
      <c r="A216" s="111"/>
      <c r="B216" s="11" t="s">
        <v>457</v>
      </c>
      <c r="C216" s="12" t="s">
        <v>458</v>
      </c>
      <c r="D216" s="13" t="s">
        <v>16</v>
      </c>
      <c r="E216" s="14"/>
      <c r="F216" s="15"/>
      <c r="G216" s="46">
        <f>ROUND(Πίνακας13[[#This Row],[ΠΟΣΟΤΗΤΑ]]*Πίνακας13[[#This Row],[ΤΙΜΗ ΜΟΝΑΔΟΣ ΧΩΡΙΣ ΦΠΑ]],2)</f>
        <v>0</v>
      </c>
      <c r="H216" s="16"/>
      <c r="I216" s="16"/>
    </row>
    <row r="217" spans="1:9" ht="26.1" customHeight="1" x14ac:dyDescent="0.25">
      <c r="A217" s="111"/>
      <c r="B217" s="11" t="s">
        <v>459</v>
      </c>
      <c r="C217" s="12" t="s">
        <v>460</v>
      </c>
      <c r="D217" s="13" t="s">
        <v>16</v>
      </c>
      <c r="E217" s="14"/>
      <c r="F217" s="15"/>
      <c r="G217" s="46">
        <f>ROUND(Πίνακας13[[#This Row],[ΠΟΣΟΤΗΤΑ]]*Πίνακας13[[#This Row],[ΤΙΜΗ ΜΟΝΑΔΟΣ ΧΩΡΙΣ ΦΠΑ]],2)</f>
        <v>0</v>
      </c>
      <c r="H217" s="16"/>
      <c r="I217" s="16"/>
    </row>
    <row r="218" spans="1:9" ht="26.1" customHeight="1" thickBot="1" x14ac:dyDescent="0.3">
      <c r="A218" s="112"/>
      <c r="B218" s="47" t="s">
        <v>461</v>
      </c>
      <c r="C218" s="48" t="s">
        <v>462</v>
      </c>
      <c r="D218" s="49" t="s">
        <v>16</v>
      </c>
      <c r="E218" s="50"/>
      <c r="F218" s="51"/>
      <c r="G218" s="52">
        <f>ROUND(Πίνακας13[[#This Row],[ΠΟΣΟΤΗΤΑ]]*Πίνακας13[[#This Row],[ΤΙΜΗ ΜΟΝΑΔΟΣ ΧΩΡΙΣ ΦΠΑ]],2)</f>
        <v>0</v>
      </c>
      <c r="H218" s="16"/>
      <c r="I218" s="16"/>
    </row>
    <row r="219" spans="1:9" ht="26.1" customHeight="1" x14ac:dyDescent="0.25">
      <c r="A219" s="104" t="s">
        <v>463</v>
      </c>
      <c r="B219" s="40" t="s">
        <v>464</v>
      </c>
      <c r="C219" s="41" t="s">
        <v>465</v>
      </c>
      <c r="D219" s="42" t="s">
        <v>41</v>
      </c>
      <c r="E219" s="43"/>
      <c r="F219" s="44"/>
      <c r="G219" s="45">
        <f>ROUND(Πίνακας13[[#This Row],[ΠΟΣΟΤΗΤΑ]]*Πίνακας13[[#This Row],[ΤΙΜΗ ΜΟΝΑΔΟΣ ΧΩΡΙΣ ΦΠΑ]],2)</f>
        <v>0</v>
      </c>
      <c r="H219" s="16"/>
      <c r="I219" s="16"/>
    </row>
    <row r="220" spans="1:9" ht="26.1" customHeight="1" x14ac:dyDescent="0.25">
      <c r="A220" s="105"/>
      <c r="B220" s="11" t="s">
        <v>466</v>
      </c>
      <c r="C220" s="12" t="s">
        <v>467</v>
      </c>
      <c r="D220" s="13" t="s">
        <v>41</v>
      </c>
      <c r="E220" s="14"/>
      <c r="F220" s="15"/>
      <c r="G220" s="46">
        <f>ROUND(Πίνακας13[[#This Row],[ΠΟΣΟΤΗΤΑ]]*Πίνακας13[[#This Row],[ΤΙΜΗ ΜΟΝΑΔΟΣ ΧΩΡΙΣ ΦΠΑ]],2)</f>
        <v>0</v>
      </c>
      <c r="H220" s="16"/>
      <c r="I220" s="16"/>
    </row>
    <row r="221" spans="1:9" ht="26.1" customHeight="1" x14ac:dyDescent="0.25">
      <c r="A221" s="105"/>
      <c r="B221" s="11" t="s">
        <v>468</v>
      </c>
      <c r="C221" s="12" t="s">
        <v>469</v>
      </c>
      <c r="D221" s="13" t="s">
        <v>41</v>
      </c>
      <c r="E221" s="14"/>
      <c r="F221" s="15"/>
      <c r="G221" s="46">
        <f>ROUND(Πίνακας13[[#This Row],[ΠΟΣΟΤΗΤΑ]]*Πίνακας13[[#This Row],[ΤΙΜΗ ΜΟΝΑΔΟΣ ΧΩΡΙΣ ΦΠΑ]],2)</f>
        <v>0</v>
      </c>
      <c r="H221" s="16"/>
      <c r="I221" s="16"/>
    </row>
    <row r="222" spans="1:9" ht="26.1" customHeight="1" x14ac:dyDescent="0.25">
      <c r="A222" s="105"/>
      <c r="B222" s="11" t="s">
        <v>470</v>
      </c>
      <c r="C222" s="12" t="s">
        <v>471</v>
      </c>
      <c r="D222" s="13" t="s">
        <v>41</v>
      </c>
      <c r="E222" s="14"/>
      <c r="F222" s="15"/>
      <c r="G222" s="46">
        <f>ROUND(Πίνακας13[[#This Row],[ΠΟΣΟΤΗΤΑ]]*Πίνακας13[[#This Row],[ΤΙΜΗ ΜΟΝΑΔΟΣ ΧΩΡΙΣ ΦΠΑ]],2)</f>
        <v>0</v>
      </c>
      <c r="H222" s="16"/>
      <c r="I222" s="16"/>
    </row>
    <row r="223" spans="1:9" ht="26.1" customHeight="1" x14ac:dyDescent="0.25">
      <c r="A223" s="105"/>
      <c r="B223" s="11" t="s">
        <v>472</v>
      </c>
      <c r="C223" s="12" t="s">
        <v>473</v>
      </c>
      <c r="D223" s="13" t="s">
        <v>41</v>
      </c>
      <c r="E223" s="14"/>
      <c r="F223" s="15"/>
      <c r="G223" s="46">
        <f>ROUND(Πίνακας13[[#This Row],[ΠΟΣΟΤΗΤΑ]]*Πίνακας13[[#This Row],[ΤΙΜΗ ΜΟΝΑΔΟΣ ΧΩΡΙΣ ΦΠΑ]],2)</f>
        <v>0</v>
      </c>
      <c r="H223" s="16"/>
      <c r="I223" s="16"/>
    </row>
    <row r="224" spans="1:9" ht="26.1" customHeight="1" x14ac:dyDescent="0.25">
      <c r="A224" s="105"/>
      <c r="B224" s="11" t="s">
        <v>474</v>
      </c>
      <c r="C224" s="12" t="s">
        <v>475</v>
      </c>
      <c r="D224" s="13" t="s">
        <v>41</v>
      </c>
      <c r="E224" s="14"/>
      <c r="F224" s="15"/>
      <c r="G224" s="46">
        <f>ROUND(Πίνακας13[[#This Row],[ΠΟΣΟΤΗΤΑ]]*Πίνακας13[[#This Row],[ΤΙΜΗ ΜΟΝΑΔΟΣ ΧΩΡΙΣ ΦΠΑ]],2)</f>
        <v>0</v>
      </c>
      <c r="H224" s="16"/>
      <c r="I224" s="16"/>
    </row>
    <row r="225" spans="1:9" ht="26.1" customHeight="1" x14ac:dyDescent="0.25">
      <c r="A225" s="105"/>
      <c r="B225" s="11" t="s">
        <v>476</v>
      </c>
      <c r="C225" s="12" t="s">
        <v>477</v>
      </c>
      <c r="D225" s="13" t="s">
        <v>41</v>
      </c>
      <c r="E225" s="14"/>
      <c r="F225" s="15"/>
      <c r="G225" s="46">
        <f>ROUND(Πίνακας13[[#This Row],[ΠΟΣΟΤΗΤΑ]]*Πίνακας13[[#This Row],[ΤΙΜΗ ΜΟΝΑΔΟΣ ΧΩΡΙΣ ΦΠΑ]],2)</f>
        <v>0</v>
      </c>
      <c r="H225" s="16"/>
      <c r="I225" s="16"/>
    </row>
    <row r="226" spans="1:9" ht="26.1" customHeight="1" x14ac:dyDescent="0.25">
      <c r="A226" s="105"/>
      <c r="B226" s="11" t="s">
        <v>478</v>
      </c>
      <c r="C226" s="12" t="s">
        <v>479</v>
      </c>
      <c r="D226" s="13" t="s">
        <v>41</v>
      </c>
      <c r="E226" s="14"/>
      <c r="F226" s="15"/>
      <c r="G226" s="46">
        <f>ROUND(Πίνακας13[[#This Row],[ΠΟΣΟΤΗΤΑ]]*Πίνακας13[[#This Row],[ΤΙΜΗ ΜΟΝΑΔΟΣ ΧΩΡΙΣ ΦΠΑ]],2)</f>
        <v>0</v>
      </c>
      <c r="H226" s="16"/>
      <c r="I226" s="16"/>
    </row>
    <row r="227" spans="1:9" ht="26.1" customHeight="1" x14ac:dyDescent="0.25">
      <c r="A227" s="105"/>
      <c r="B227" s="11" t="s">
        <v>480</v>
      </c>
      <c r="C227" s="12" t="s">
        <v>481</v>
      </c>
      <c r="D227" s="13" t="s">
        <v>41</v>
      </c>
      <c r="E227" s="14"/>
      <c r="F227" s="15"/>
      <c r="G227" s="46">
        <f>ROUND(Πίνακας13[[#This Row],[ΠΟΣΟΤΗΤΑ]]*Πίνακας13[[#This Row],[ΤΙΜΗ ΜΟΝΑΔΟΣ ΧΩΡΙΣ ΦΠΑ]],2)</f>
        <v>0</v>
      </c>
      <c r="H227" s="16"/>
      <c r="I227" s="16"/>
    </row>
    <row r="228" spans="1:9" ht="26.1" customHeight="1" x14ac:dyDescent="0.25">
      <c r="A228" s="105"/>
      <c r="B228" s="11" t="s">
        <v>482</v>
      </c>
      <c r="C228" s="12" t="s">
        <v>483</v>
      </c>
      <c r="D228" s="13" t="s">
        <v>41</v>
      </c>
      <c r="E228" s="14"/>
      <c r="F228" s="15"/>
      <c r="G228" s="46">
        <f>ROUND(Πίνακας13[[#This Row],[ΠΟΣΟΤΗΤΑ]]*Πίνακας13[[#This Row],[ΤΙΜΗ ΜΟΝΑΔΟΣ ΧΩΡΙΣ ΦΠΑ]],2)</f>
        <v>0</v>
      </c>
      <c r="H228" s="16"/>
      <c r="I228" s="16"/>
    </row>
    <row r="229" spans="1:9" ht="26.1" customHeight="1" x14ac:dyDescent="0.25">
      <c r="A229" s="105"/>
      <c r="B229" s="11" t="s">
        <v>484</v>
      </c>
      <c r="C229" s="12" t="s">
        <v>485</v>
      </c>
      <c r="D229" s="13" t="s">
        <v>41</v>
      </c>
      <c r="E229" s="14"/>
      <c r="F229" s="15"/>
      <c r="G229" s="46">
        <f>ROUND(Πίνακας13[[#This Row],[ΠΟΣΟΤΗΤΑ]]*Πίνακας13[[#This Row],[ΤΙΜΗ ΜΟΝΑΔΟΣ ΧΩΡΙΣ ΦΠΑ]],2)</f>
        <v>0</v>
      </c>
      <c r="H229" s="16"/>
      <c r="I229" s="16"/>
    </row>
    <row r="230" spans="1:9" ht="26.1" customHeight="1" x14ac:dyDescent="0.25">
      <c r="A230" s="105"/>
      <c r="B230" s="11" t="s">
        <v>486</v>
      </c>
      <c r="C230" s="12" t="s">
        <v>487</v>
      </c>
      <c r="D230" s="13" t="s">
        <v>488</v>
      </c>
      <c r="E230" s="14"/>
      <c r="F230" s="15"/>
      <c r="G230" s="46">
        <f>ROUND(Πίνακας13[[#This Row],[ΠΟΣΟΤΗΤΑ]]*Πίνακας13[[#This Row],[ΤΙΜΗ ΜΟΝΑΔΟΣ ΧΩΡΙΣ ΦΠΑ]],2)</f>
        <v>0</v>
      </c>
      <c r="H230" s="16"/>
      <c r="I230" s="16"/>
    </row>
    <row r="231" spans="1:9" ht="26.1" customHeight="1" x14ac:dyDescent="0.25">
      <c r="A231" s="105"/>
      <c r="B231" s="11" t="s">
        <v>489</v>
      </c>
      <c r="C231" s="12" t="s">
        <v>490</v>
      </c>
      <c r="D231" s="13" t="s">
        <v>488</v>
      </c>
      <c r="E231" s="14"/>
      <c r="F231" s="15"/>
      <c r="G231" s="46">
        <f>ROUND(Πίνακας13[[#This Row],[ΠΟΣΟΤΗΤΑ]]*Πίνακας13[[#This Row],[ΤΙΜΗ ΜΟΝΑΔΟΣ ΧΩΡΙΣ ΦΠΑ]],2)</f>
        <v>0</v>
      </c>
      <c r="H231" s="16"/>
      <c r="I231" s="16"/>
    </row>
    <row r="232" spans="1:9" ht="26.1" customHeight="1" x14ac:dyDescent="0.25">
      <c r="A232" s="105"/>
      <c r="B232" s="11" t="s">
        <v>491</v>
      </c>
      <c r="C232" s="12" t="s">
        <v>492</v>
      </c>
      <c r="D232" s="13" t="s">
        <v>488</v>
      </c>
      <c r="E232" s="14"/>
      <c r="F232" s="15"/>
      <c r="G232" s="46">
        <f>ROUND(Πίνακας13[[#This Row],[ΠΟΣΟΤΗΤΑ]]*Πίνακας13[[#This Row],[ΤΙΜΗ ΜΟΝΑΔΟΣ ΧΩΡΙΣ ΦΠΑ]],2)</f>
        <v>0</v>
      </c>
      <c r="H232" s="16"/>
      <c r="I232" s="16"/>
    </row>
    <row r="233" spans="1:9" ht="26.1" customHeight="1" x14ac:dyDescent="0.25">
      <c r="A233" s="105"/>
      <c r="B233" s="11" t="s">
        <v>493</v>
      </c>
      <c r="C233" s="12" t="s">
        <v>494</v>
      </c>
      <c r="D233" s="13" t="s">
        <v>488</v>
      </c>
      <c r="E233" s="14"/>
      <c r="F233" s="15"/>
      <c r="G233" s="46">
        <f>ROUND(Πίνακας13[[#This Row],[ΠΟΣΟΤΗΤΑ]]*Πίνακας13[[#This Row],[ΤΙΜΗ ΜΟΝΑΔΟΣ ΧΩΡΙΣ ΦΠΑ]],2)</f>
        <v>0</v>
      </c>
      <c r="H233" s="16"/>
      <c r="I233" s="16"/>
    </row>
    <row r="234" spans="1:9" ht="26.1" customHeight="1" x14ac:dyDescent="0.25">
      <c r="A234" s="105"/>
      <c r="B234" s="11" t="s">
        <v>495</v>
      </c>
      <c r="C234" s="12" t="s">
        <v>496</v>
      </c>
      <c r="D234" s="13" t="s">
        <v>41</v>
      </c>
      <c r="E234" s="14"/>
      <c r="F234" s="15"/>
      <c r="G234" s="46">
        <f>ROUND(Πίνακας13[[#This Row],[ΠΟΣΟΤΗΤΑ]]*Πίνακας13[[#This Row],[ΤΙΜΗ ΜΟΝΑΔΟΣ ΧΩΡΙΣ ΦΠΑ]],2)</f>
        <v>0</v>
      </c>
      <c r="H234" s="16"/>
      <c r="I234" s="16"/>
    </row>
    <row r="235" spans="1:9" ht="26.1" customHeight="1" thickBot="1" x14ac:dyDescent="0.3">
      <c r="A235" s="106"/>
      <c r="B235" s="47" t="s">
        <v>497</v>
      </c>
      <c r="C235" s="48" t="s">
        <v>498</v>
      </c>
      <c r="D235" s="49" t="s">
        <v>488</v>
      </c>
      <c r="E235" s="50"/>
      <c r="F235" s="51"/>
      <c r="G235" s="52">
        <f>ROUND(Πίνακας13[[#This Row],[ΠΟΣΟΤΗΤΑ]]*Πίνακας13[[#This Row],[ΤΙΜΗ ΜΟΝΑΔΟΣ ΧΩΡΙΣ ΦΠΑ]],2)</f>
        <v>0</v>
      </c>
      <c r="H235" s="16"/>
      <c r="I235" s="16"/>
    </row>
    <row r="236" spans="1:9" ht="26.1" customHeight="1" x14ac:dyDescent="0.25">
      <c r="A236" s="101" t="s">
        <v>499</v>
      </c>
      <c r="B236" s="40" t="s">
        <v>500</v>
      </c>
      <c r="C236" s="41" t="s">
        <v>501</v>
      </c>
      <c r="D236" s="42" t="s">
        <v>146</v>
      </c>
      <c r="E236" s="43"/>
      <c r="F236" s="44"/>
      <c r="G236" s="45">
        <f>ROUND(Πίνακας13[[#This Row],[ΠΟΣΟΤΗΤΑ]]*Πίνακας13[[#This Row],[ΤΙΜΗ ΜΟΝΑΔΟΣ ΧΩΡΙΣ ΦΠΑ]],2)</f>
        <v>0</v>
      </c>
      <c r="H236" s="16"/>
      <c r="I236" s="16"/>
    </row>
    <row r="237" spans="1:9" ht="26.1" customHeight="1" x14ac:dyDescent="0.25">
      <c r="A237" s="102"/>
      <c r="B237" s="11" t="s">
        <v>502</v>
      </c>
      <c r="C237" s="12" t="s">
        <v>503</v>
      </c>
      <c r="D237" s="13" t="s">
        <v>41</v>
      </c>
      <c r="E237" s="14"/>
      <c r="F237" s="15"/>
      <c r="G237" s="46">
        <f>ROUND(Πίνακας13[[#This Row],[ΠΟΣΟΤΗΤΑ]]*Πίνακας13[[#This Row],[ΤΙΜΗ ΜΟΝΑΔΟΣ ΧΩΡΙΣ ΦΠΑ]],2)</f>
        <v>0</v>
      </c>
      <c r="H237" s="16"/>
      <c r="I237" s="16"/>
    </row>
    <row r="238" spans="1:9" ht="26.1" customHeight="1" x14ac:dyDescent="0.25">
      <c r="A238" s="102"/>
      <c r="B238" s="11" t="s">
        <v>504</v>
      </c>
      <c r="C238" s="12" t="s">
        <v>505</v>
      </c>
      <c r="D238" s="13" t="s">
        <v>41</v>
      </c>
      <c r="E238" s="14"/>
      <c r="F238" s="15"/>
      <c r="G238" s="46">
        <f>ROUND(Πίνακας13[[#This Row],[ΠΟΣΟΤΗΤΑ]]*Πίνακας13[[#This Row],[ΤΙΜΗ ΜΟΝΑΔΟΣ ΧΩΡΙΣ ΦΠΑ]],2)</f>
        <v>0</v>
      </c>
      <c r="H238" s="16"/>
      <c r="I238" s="16"/>
    </row>
    <row r="239" spans="1:9" ht="26.1" customHeight="1" x14ac:dyDescent="0.25">
      <c r="A239" s="102"/>
      <c r="B239" s="11" t="s">
        <v>506</v>
      </c>
      <c r="C239" s="12" t="s">
        <v>507</v>
      </c>
      <c r="D239" s="13" t="s">
        <v>41</v>
      </c>
      <c r="E239" s="14"/>
      <c r="F239" s="15"/>
      <c r="G239" s="46">
        <f>ROUND(Πίνακας13[[#This Row],[ΠΟΣΟΤΗΤΑ]]*Πίνακας13[[#This Row],[ΤΙΜΗ ΜΟΝΑΔΟΣ ΧΩΡΙΣ ΦΠΑ]],2)</f>
        <v>0</v>
      </c>
      <c r="H239" s="16"/>
      <c r="I239" s="16"/>
    </row>
    <row r="240" spans="1:9" ht="26.1" customHeight="1" x14ac:dyDescent="0.25">
      <c r="A240" s="102"/>
      <c r="B240" s="11" t="s">
        <v>508</v>
      </c>
      <c r="C240" s="12" t="s">
        <v>509</v>
      </c>
      <c r="D240" s="13" t="s">
        <v>16</v>
      </c>
      <c r="E240" s="14"/>
      <c r="F240" s="15"/>
      <c r="G240" s="46">
        <f>ROUND(Πίνακας13[[#This Row],[ΠΟΣΟΤΗΤΑ]]*Πίνακας13[[#This Row],[ΤΙΜΗ ΜΟΝΑΔΟΣ ΧΩΡΙΣ ΦΠΑ]],2)</f>
        <v>0</v>
      </c>
      <c r="H240" s="16"/>
      <c r="I240" s="16"/>
    </row>
    <row r="241" spans="1:9" ht="26.1" customHeight="1" x14ac:dyDescent="0.25">
      <c r="A241" s="102"/>
      <c r="B241" s="11" t="s">
        <v>510</v>
      </c>
      <c r="C241" s="12" t="s">
        <v>511</v>
      </c>
      <c r="D241" s="13" t="s">
        <v>16</v>
      </c>
      <c r="E241" s="14"/>
      <c r="F241" s="15"/>
      <c r="G241" s="46">
        <f>ROUND(Πίνακας13[[#This Row],[ΠΟΣΟΤΗΤΑ]]*Πίνακας13[[#This Row],[ΤΙΜΗ ΜΟΝΑΔΟΣ ΧΩΡΙΣ ΦΠΑ]],2)</f>
        <v>0</v>
      </c>
      <c r="H241" s="16"/>
      <c r="I241" s="16"/>
    </row>
    <row r="242" spans="1:9" ht="26.1" customHeight="1" x14ac:dyDescent="0.25">
      <c r="A242" s="102"/>
      <c r="B242" s="11" t="s">
        <v>512</v>
      </c>
      <c r="C242" s="12" t="s">
        <v>513</v>
      </c>
      <c r="D242" s="13" t="s">
        <v>16</v>
      </c>
      <c r="E242" s="14"/>
      <c r="F242" s="15"/>
      <c r="G242" s="46">
        <f>ROUND(Πίνακας13[[#This Row],[ΠΟΣΟΤΗΤΑ]]*Πίνακας13[[#This Row],[ΤΙΜΗ ΜΟΝΑΔΟΣ ΧΩΡΙΣ ΦΠΑ]],2)</f>
        <v>0</v>
      </c>
      <c r="H242" s="16"/>
      <c r="I242" s="16"/>
    </row>
    <row r="243" spans="1:9" ht="26.1" customHeight="1" x14ac:dyDescent="0.25">
      <c r="A243" s="102"/>
      <c r="B243" s="11" t="s">
        <v>514</v>
      </c>
      <c r="C243" s="12" t="s">
        <v>515</v>
      </c>
      <c r="D243" s="13" t="s">
        <v>16</v>
      </c>
      <c r="E243" s="14"/>
      <c r="F243" s="15"/>
      <c r="G243" s="46">
        <f>ROUND(Πίνακας13[[#This Row],[ΠΟΣΟΤΗΤΑ]]*Πίνακας13[[#This Row],[ΤΙΜΗ ΜΟΝΑΔΟΣ ΧΩΡΙΣ ΦΠΑ]],2)</f>
        <v>0</v>
      </c>
      <c r="H243" s="16"/>
      <c r="I243" s="16"/>
    </row>
    <row r="244" spans="1:9" ht="26.1" customHeight="1" thickBot="1" x14ac:dyDescent="0.3">
      <c r="A244" s="103"/>
      <c r="B244" s="47" t="s">
        <v>516</v>
      </c>
      <c r="C244" s="48" t="s">
        <v>517</v>
      </c>
      <c r="D244" s="49" t="s">
        <v>518</v>
      </c>
      <c r="E244" s="50"/>
      <c r="F244" s="51"/>
      <c r="G244" s="52">
        <f>ROUND(Πίνακας13[[#This Row],[ΠΟΣΟΤΗΤΑ]]*Πίνακας13[[#This Row],[ΤΙΜΗ ΜΟΝΑΔΟΣ ΧΩΡΙΣ ΦΠΑ]],2)</f>
        <v>0</v>
      </c>
      <c r="H244" s="16"/>
      <c r="I244" s="16"/>
    </row>
    <row r="245" spans="1:9" ht="26.1" customHeight="1" x14ac:dyDescent="0.25">
      <c r="A245" s="104" t="s">
        <v>519</v>
      </c>
      <c r="B245" s="40" t="s">
        <v>520</v>
      </c>
      <c r="C245" s="41" t="s">
        <v>521</v>
      </c>
      <c r="D245" s="42" t="s">
        <v>41</v>
      </c>
      <c r="E245" s="43"/>
      <c r="F245" s="44"/>
      <c r="G245" s="45">
        <f>ROUND(Πίνακας13[[#This Row],[ΠΟΣΟΤΗΤΑ]]*Πίνακας13[[#This Row],[ΤΙΜΗ ΜΟΝΑΔΟΣ ΧΩΡΙΣ ΦΠΑ]],2)</f>
        <v>0</v>
      </c>
      <c r="H245" s="16"/>
      <c r="I245" s="16"/>
    </row>
    <row r="246" spans="1:9" ht="26.1" customHeight="1" x14ac:dyDescent="0.25">
      <c r="A246" s="105"/>
      <c r="B246" s="11" t="s">
        <v>522</v>
      </c>
      <c r="C246" s="12" t="s">
        <v>523</v>
      </c>
      <c r="D246" s="13" t="s">
        <v>41</v>
      </c>
      <c r="E246" s="14"/>
      <c r="F246" s="15"/>
      <c r="G246" s="46">
        <f>ROUND(Πίνακας13[[#This Row],[ΠΟΣΟΤΗΤΑ]]*Πίνακας13[[#This Row],[ΤΙΜΗ ΜΟΝΑΔΟΣ ΧΩΡΙΣ ΦΠΑ]],2)</f>
        <v>0</v>
      </c>
      <c r="H246" s="16"/>
      <c r="I246" s="16"/>
    </row>
    <row r="247" spans="1:9" ht="26.1" customHeight="1" x14ac:dyDescent="0.25">
      <c r="A247" s="105"/>
      <c r="B247" s="11" t="s">
        <v>524</v>
      </c>
      <c r="C247" s="12" t="s">
        <v>525</v>
      </c>
      <c r="D247" s="13" t="s">
        <v>41</v>
      </c>
      <c r="E247" s="14"/>
      <c r="F247" s="15"/>
      <c r="G247" s="46">
        <f>ROUND(Πίνακας13[[#This Row],[ΠΟΣΟΤΗΤΑ]]*Πίνακας13[[#This Row],[ΤΙΜΗ ΜΟΝΑΔΟΣ ΧΩΡΙΣ ΦΠΑ]],2)</f>
        <v>0</v>
      </c>
      <c r="H247" s="16"/>
      <c r="I247" s="16"/>
    </row>
    <row r="248" spans="1:9" ht="26.1" customHeight="1" x14ac:dyDescent="0.25">
      <c r="A248" s="105"/>
      <c r="B248" s="11" t="s">
        <v>526</v>
      </c>
      <c r="C248" s="12" t="s">
        <v>29</v>
      </c>
      <c r="D248" s="13" t="s">
        <v>41</v>
      </c>
      <c r="E248" s="14"/>
      <c r="F248" s="15"/>
      <c r="G248" s="46">
        <f>ROUND(Πίνακας13[[#This Row],[ΠΟΣΟΤΗΤΑ]]*Πίνακας13[[#This Row],[ΤΙΜΗ ΜΟΝΑΔΟΣ ΧΩΡΙΣ ΦΠΑ]],2)</f>
        <v>0</v>
      </c>
      <c r="H248" s="16"/>
      <c r="I248" s="16"/>
    </row>
    <row r="249" spans="1:9" ht="26.1" customHeight="1" x14ac:dyDescent="0.25">
      <c r="A249" s="105"/>
      <c r="B249" s="11" t="s">
        <v>527</v>
      </c>
      <c r="C249" s="12" t="s">
        <v>528</v>
      </c>
      <c r="D249" s="13" t="s">
        <v>41</v>
      </c>
      <c r="E249" s="14"/>
      <c r="F249" s="15"/>
      <c r="G249" s="46">
        <f>ROUND(Πίνακας13[[#This Row],[ΠΟΣΟΤΗΤΑ]]*Πίνακας13[[#This Row],[ΤΙΜΗ ΜΟΝΑΔΟΣ ΧΩΡΙΣ ΦΠΑ]],2)</f>
        <v>0</v>
      </c>
      <c r="H249" s="16"/>
      <c r="I249" s="16"/>
    </row>
    <row r="250" spans="1:9" ht="26.1" customHeight="1" x14ac:dyDescent="0.25">
      <c r="A250" s="105"/>
      <c r="B250" s="11" t="s">
        <v>529</v>
      </c>
      <c r="C250" s="12" t="s">
        <v>530</v>
      </c>
      <c r="D250" s="13" t="s">
        <v>41</v>
      </c>
      <c r="E250" s="14"/>
      <c r="F250" s="15"/>
      <c r="G250" s="46">
        <f>ROUND(Πίνακας13[[#This Row],[ΠΟΣΟΤΗΤΑ]]*Πίνακας13[[#This Row],[ΤΙΜΗ ΜΟΝΑΔΟΣ ΧΩΡΙΣ ΦΠΑ]],2)</f>
        <v>0</v>
      </c>
      <c r="H250" s="16"/>
      <c r="I250" s="16"/>
    </row>
    <row r="251" spans="1:9" ht="26.1" customHeight="1" x14ac:dyDescent="0.25">
      <c r="A251" s="105"/>
      <c r="B251" s="11" t="s">
        <v>531</v>
      </c>
      <c r="C251" s="12" t="s">
        <v>532</v>
      </c>
      <c r="D251" s="13" t="s">
        <v>41</v>
      </c>
      <c r="E251" s="14"/>
      <c r="F251" s="15"/>
      <c r="G251" s="46">
        <f>ROUND(Πίνακας13[[#This Row],[ΠΟΣΟΤΗΤΑ]]*Πίνακας13[[#This Row],[ΤΙΜΗ ΜΟΝΑΔΟΣ ΧΩΡΙΣ ΦΠΑ]],2)</f>
        <v>0</v>
      </c>
      <c r="H251" s="16"/>
      <c r="I251" s="16"/>
    </row>
    <row r="252" spans="1:9" ht="26.1" customHeight="1" x14ac:dyDescent="0.25">
      <c r="A252" s="105"/>
      <c r="B252" s="11" t="s">
        <v>533</v>
      </c>
      <c r="C252" s="12" t="s">
        <v>534</v>
      </c>
      <c r="D252" s="13" t="s">
        <v>13</v>
      </c>
      <c r="E252" s="14"/>
      <c r="F252" s="15"/>
      <c r="G252" s="46">
        <f>ROUND(Πίνακας13[[#This Row],[ΠΟΣΟΤΗΤΑ]]*Πίνακας13[[#This Row],[ΤΙΜΗ ΜΟΝΑΔΟΣ ΧΩΡΙΣ ΦΠΑ]],2)</f>
        <v>0</v>
      </c>
      <c r="H252" s="16"/>
      <c r="I252" s="16"/>
    </row>
    <row r="253" spans="1:9" ht="26.1" customHeight="1" x14ac:dyDescent="0.25">
      <c r="A253" s="105"/>
      <c r="B253" s="11" t="s">
        <v>535</v>
      </c>
      <c r="C253" s="12" t="s">
        <v>536</v>
      </c>
      <c r="D253" s="13" t="s">
        <v>34</v>
      </c>
      <c r="E253" s="14"/>
      <c r="F253" s="15"/>
      <c r="G253" s="46">
        <f>ROUND(Πίνακας13[[#This Row],[ΠΟΣΟΤΗΤΑ]]*Πίνακας13[[#This Row],[ΤΙΜΗ ΜΟΝΑΔΟΣ ΧΩΡΙΣ ΦΠΑ]],2)</f>
        <v>0</v>
      </c>
      <c r="H253" s="16"/>
      <c r="I253" s="16"/>
    </row>
    <row r="254" spans="1:9" ht="26.1" customHeight="1" x14ac:dyDescent="0.25">
      <c r="A254" s="105"/>
      <c r="B254" s="11" t="s">
        <v>537</v>
      </c>
      <c r="C254" s="12" t="s">
        <v>538</v>
      </c>
      <c r="D254" s="13" t="s">
        <v>34</v>
      </c>
      <c r="E254" s="14"/>
      <c r="F254" s="15"/>
      <c r="G254" s="46">
        <f>ROUND(Πίνακας13[[#This Row],[ΠΟΣΟΤΗΤΑ]]*Πίνακας13[[#This Row],[ΤΙΜΗ ΜΟΝΑΔΟΣ ΧΩΡΙΣ ΦΠΑ]],2)</f>
        <v>0</v>
      </c>
      <c r="H254" s="16"/>
      <c r="I254" s="16"/>
    </row>
    <row r="255" spans="1:9" ht="26.1" customHeight="1" x14ac:dyDescent="0.25">
      <c r="A255" s="105"/>
      <c r="B255" s="11" t="s">
        <v>539</v>
      </c>
      <c r="C255" s="12" t="s">
        <v>540</v>
      </c>
      <c r="D255" s="13" t="s">
        <v>41</v>
      </c>
      <c r="E255" s="14"/>
      <c r="F255" s="15"/>
      <c r="G255" s="46">
        <f>ROUND(Πίνακας13[[#This Row],[ΠΟΣΟΤΗΤΑ]]*Πίνακας13[[#This Row],[ΤΙΜΗ ΜΟΝΑΔΟΣ ΧΩΡΙΣ ΦΠΑ]],2)</f>
        <v>0</v>
      </c>
      <c r="H255" s="16"/>
      <c r="I255" s="16"/>
    </row>
    <row r="256" spans="1:9" ht="26.1" customHeight="1" x14ac:dyDescent="0.25">
      <c r="A256" s="105"/>
      <c r="B256" s="11" t="s">
        <v>541</v>
      </c>
      <c r="C256" s="12" t="s">
        <v>542</v>
      </c>
      <c r="D256" s="13" t="s">
        <v>41</v>
      </c>
      <c r="E256" s="14"/>
      <c r="F256" s="15"/>
      <c r="G256" s="46">
        <f>ROUND(Πίνακας13[[#This Row],[ΠΟΣΟΤΗΤΑ]]*Πίνακας13[[#This Row],[ΤΙΜΗ ΜΟΝΑΔΟΣ ΧΩΡΙΣ ΦΠΑ]],2)</f>
        <v>0</v>
      </c>
      <c r="H256" s="16"/>
      <c r="I256" s="16"/>
    </row>
    <row r="257" spans="1:9" ht="26.1" customHeight="1" x14ac:dyDescent="0.25">
      <c r="A257" s="105"/>
      <c r="B257" s="11" t="s">
        <v>543</v>
      </c>
      <c r="C257" s="12" t="s">
        <v>544</v>
      </c>
      <c r="D257" s="13" t="s">
        <v>41</v>
      </c>
      <c r="E257" s="14"/>
      <c r="F257" s="15"/>
      <c r="G257" s="46">
        <f>ROUND(Πίνακας13[[#This Row],[ΠΟΣΟΤΗΤΑ]]*Πίνακας13[[#This Row],[ΤΙΜΗ ΜΟΝΑΔΟΣ ΧΩΡΙΣ ΦΠΑ]],2)</f>
        <v>0</v>
      </c>
      <c r="H257" s="16"/>
      <c r="I257" s="16"/>
    </row>
    <row r="258" spans="1:9" ht="26.1" customHeight="1" x14ac:dyDescent="0.25">
      <c r="A258" s="105"/>
      <c r="B258" s="11" t="s">
        <v>545</v>
      </c>
      <c r="C258" s="12" t="s">
        <v>28</v>
      </c>
      <c r="D258" s="13" t="s">
        <v>41</v>
      </c>
      <c r="E258" s="14"/>
      <c r="F258" s="15"/>
      <c r="G258" s="46">
        <f>ROUND(Πίνακας13[[#This Row],[ΠΟΣΟΤΗΤΑ]]*Πίνακας13[[#This Row],[ΤΙΜΗ ΜΟΝΑΔΟΣ ΧΩΡΙΣ ΦΠΑ]],2)</f>
        <v>0</v>
      </c>
      <c r="H258" s="16"/>
      <c r="I258" s="16"/>
    </row>
    <row r="259" spans="1:9" ht="26.1" customHeight="1" x14ac:dyDescent="0.25">
      <c r="A259" s="105"/>
      <c r="B259" s="11" t="s">
        <v>546</v>
      </c>
      <c r="C259" s="12" t="s">
        <v>547</v>
      </c>
      <c r="D259" s="13" t="s">
        <v>41</v>
      </c>
      <c r="E259" s="14"/>
      <c r="F259" s="15"/>
      <c r="G259" s="46">
        <f>ROUND(Πίνακας13[[#This Row],[ΠΟΣΟΤΗΤΑ]]*Πίνακας13[[#This Row],[ΤΙΜΗ ΜΟΝΑΔΟΣ ΧΩΡΙΣ ΦΠΑ]],2)</f>
        <v>0</v>
      </c>
      <c r="H259" s="16"/>
      <c r="I259" s="16"/>
    </row>
    <row r="260" spans="1:9" ht="26.1" customHeight="1" thickBot="1" x14ac:dyDescent="0.3">
      <c r="A260" s="106"/>
      <c r="B260" s="47" t="s">
        <v>548</v>
      </c>
      <c r="C260" s="48" t="s">
        <v>549</v>
      </c>
      <c r="D260" s="49" t="s">
        <v>41</v>
      </c>
      <c r="E260" s="50"/>
      <c r="F260" s="51"/>
      <c r="G260" s="52">
        <f>ROUND(Πίνακας13[[#This Row],[ΠΟΣΟΤΗΤΑ]]*Πίνακας13[[#This Row],[ΤΙΜΗ ΜΟΝΑΔΟΣ ΧΩΡΙΣ ΦΠΑ]],2)</f>
        <v>0</v>
      </c>
      <c r="H260" s="16"/>
      <c r="I260" s="16"/>
    </row>
    <row r="261" spans="1:9" ht="26.1" customHeight="1" x14ac:dyDescent="0.25">
      <c r="A261" s="101" t="s">
        <v>550</v>
      </c>
      <c r="B261" s="40" t="s">
        <v>551</v>
      </c>
      <c r="C261" s="41" t="s">
        <v>552</v>
      </c>
      <c r="D261" s="42" t="s">
        <v>13</v>
      </c>
      <c r="E261" s="43"/>
      <c r="F261" s="44"/>
      <c r="G261" s="45">
        <f>ROUND(Πίνακας13[[#This Row],[ΠΟΣΟΤΗΤΑ]]*Πίνακας13[[#This Row],[ΤΙΜΗ ΜΟΝΑΔΟΣ ΧΩΡΙΣ ΦΠΑ]],2)</f>
        <v>0</v>
      </c>
      <c r="H261" s="16"/>
      <c r="I261" s="16"/>
    </row>
    <row r="262" spans="1:9" ht="26.1" customHeight="1" x14ac:dyDescent="0.25">
      <c r="A262" s="102"/>
      <c r="B262" s="11" t="s">
        <v>553</v>
      </c>
      <c r="C262" s="12" t="s">
        <v>554</v>
      </c>
      <c r="D262" s="13" t="s">
        <v>13</v>
      </c>
      <c r="E262" s="14"/>
      <c r="F262" s="15"/>
      <c r="G262" s="46">
        <f>ROUND(Πίνακας13[[#This Row],[ΠΟΣΟΤΗΤΑ]]*Πίνακας13[[#This Row],[ΤΙΜΗ ΜΟΝΑΔΟΣ ΧΩΡΙΣ ΦΠΑ]],2)</f>
        <v>0</v>
      </c>
      <c r="H262" s="16"/>
      <c r="I262" s="16"/>
    </row>
    <row r="263" spans="1:9" ht="26.1" customHeight="1" x14ac:dyDescent="0.25">
      <c r="A263" s="102"/>
      <c r="B263" s="11" t="s">
        <v>555</v>
      </c>
      <c r="C263" s="12" t="s">
        <v>556</v>
      </c>
      <c r="D263" s="13" t="s">
        <v>13</v>
      </c>
      <c r="E263" s="14"/>
      <c r="F263" s="15"/>
      <c r="G263" s="46">
        <f>ROUND(Πίνακας13[[#This Row],[ΠΟΣΟΤΗΤΑ]]*Πίνακας13[[#This Row],[ΤΙΜΗ ΜΟΝΑΔΟΣ ΧΩΡΙΣ ΦΠΑ]],2)</f>
        <v>0</v>
      </c>
      <c r="H263" s="16"/>
      <c r="I263" s="16"/>
    </row>
    <row r="264" spans="1:9" ht="26.1" customHeight="1" x14ac:dyDescent="0.25">
      <c r="A264" s="102"/>
      <c r="B264" s="11" t="s">
        <v>557</v>
      </c>
      <c r="C264" s="12" t="s">
        <v>558</v>
      </c>
      <c r="D264" s="13" t="s">
        <v>13</v>
      </c>
      <c r="E264" s="14"/>
      <c r="F264" s="15"/>
      <c r="G264" s="46">
        <f>ROUND(Πίνακας13[[#This Row],[ΠΟΣΟΤΗΤΑ]]*Πίνακας13[[#This Row],[ΤΙΜΗ ΜΟΝΑΔΟΣ ΧΩΡΙΣ ΦΠΑ]],2)</f>
        <v>0</v>
      </c>
      <c r="H264" s="16"/>
      <c r="I264" s="16"/>
    </row>
    <row r="265" spans="1:9" ht="26.1" customHeight="1" x14ac:dyDescent="0.25">
      <c r="A265" s="102"/>
      <c r="B265" s="11" t="s">
        <v>559</v>
      </c>
      <c r="C265" s="12" t="s">
        <v>560</v>
      </c>
      <c r="D265" s="13" t="s">
        <v>13</v>
      </c>
      <c r="E265" s="14"/>
      <c r="F265" s="15"/>
      <c r="G265" s="46">
        <f>ROUND(Πίνακας13[[#This Row],[ΠΟΣΟΤΗΤΑ]]*Πίνακας13[[#This Row],[ΤΙΜΗ ΜΟΝΑΔΟΣ ΧΩΡΙΣ ΦΠΑ]],2)</f>
        <v>0</v>
      </c>
      <c r="H265" s="16"/>
      <c r="I265" s="16"/>
    </row>
    <row r="266" spans="1:9" ht="26.1" customHeight="1" x14ac:dyDescent="0.25">
      <c r="A266" s="102"/>
      <c r="B266" s="11" t="s">
        <v>561</v>
      </c>
      <c r="C266" s="12" t="s">
        <v>562</v>
      </c>
      <c r="D266" s="13" t="s">
        <v>13</v>
      </c>
      <c r="E266" s="14"/>
      <c r="F266" s="15"/>
      <c r="G266" s="46">
        <f>ROUND(Πίνακας13[[#This Row],[ΠΟΣΟΤΗΤΑ]]*Πίνακας13[[#This Row],[ΤΙΜΗ ΜΟΝΑΔΟΣ ΧΩΡΙΣ ΦΠΑ]],2)</f>
        <v>0</v>
      </c>
      <c r="H266" s="16"/>
      <c r="I266" s="16"/>
    </row>
    <row r="267" spans="1:9" ht="26.1" customHeight="1" thickBot="1" x14ac:dyDescent="0.3">
      <c r="A267" s="103"/>
      <c r="B267" s="47" t="s">
        <v>563</v>
      </c>
      <c r="C267" s="48" t="s">
        <v>564</v>
      </c>
      <c r="D267" s="49" t="s">
        <v>13</v>
      </c>
      <c r="E267" s="50"/>
      <c r="F267" s="51"/>
      <c r="G267" s="52">
        <f>ROUND(Πίνακας13[[#This Row],[ΠΟΣΟΤΗΤΑ]]*Πίνακας13[[#This Row],[ΤΙΜΗ ΜΟΝΑΔΟΣ ΧΩΡΙΣ ΦΠΑ]],2)</f>
        <v>0</v>
      </c>
      <c r="H267" s="16"/>
      <c r="I267" s="16"/>
    </row>
    <row r="268" spans="1:9" ht="26.1" customHeight="1" x14ac:dyDescent="0.25">
      <c r="A268" s="104" t="s">
        <v>30</v>
      </c>
      <c r="B268" s="40" t="s">
        <v>565</v>
      </c>
      <c r="C268" s="41" t="s">
        <v>566</v>
      </c>
      <c r="D268" s="42" t="s">
        <v>41</v>
      </c>
      <c r="E268" s="43"/>
      <c r="F268" s="44"/>
      <c r="G268" s="45">
        <f>ROUND(Πίνακας13[[#This Row],[ΠΟΣΟΤΗΤΑ]]*Πίνακας13[[#This Row],[ΤΙΜΗ ΜΟΝΑΔΟΣ ΧΩΡΙΣ ΦΠΑ]],2)</f>
        <v>0</v>
      </c>
      <c r="H268" s="16"/>
      <c r="I268" s="16"/>
    </row>
    <row r="269" spans="1:9" ht="26.1" customHeight="1" x14ac:dyDescent="0.25">
      <c r="A269" s="105"/>
      <c r="B269" s="11" t="s">
        <v>567</v>
      </c>
      <c r="C269" s="12" t="s">
        <v>568</v>
      </c>
      <c r="D269" s="13" t="s">
        <v>41</v>
      </c>
      <c r="E269" s="14"/>
      <c r="F269" s="15"/>
      <c r="G269" s="46">
        <f>ROUND(Πίνακας13[[#This Row],[ΠΟΣΟΤΗΤΑ]]*Πίνακας13[[#This Row],[ΤΙΜΗ ΜΟΝΑΔΟΣ ΧΩΡΙΣ ΦΠΑ]],2)</f>
        <v>0</v>
      </c>
      <c r="H269" s="16"/>
      <c r="I269" s="16"/>
    </row>
    <row r="270" spans="1:9" ht="26.1" customHeight="1" x14ac:dyDescent="0.25">
      <c r="A270" s="105"/>
      <c r="B270" s="11" t="s">
        <v>569</v>
      </c>
      <c r="C270" s="12" t="s">
        <v>570</v>
      </c>
      <c r="D270" s="13" t="s">
        <v>41</v>
      </c>
      <c r="E270" s="14"/>
      <c r="F270" s="15"/>
      <c r="G270" s="46">
        <f>ROUND(Πίνακας13[[#This Row],[ΠΟΣΟΤΗΤΑ]]*Πίνακας13[[#This Row],[ΤΙΜΗ ΜΟΝΑΔΟΣ ΧΩΡΙΣ ΦΠΑ]],2)</f>
        <v>0</v>
      </c>
      <c r="H270" s="16"/>
      <c r="I270" s="16"/>
    </row>
    <row r="271" spans="1:9" ht="26.1" customHeight="1" x14ac:dyDescent="0.25">
      <c r="A271" s="105"/>
      <c r="B271" s="11" t="s">
        <v>571</v>
      </c>
      <c r="C271" s="12" t="s">
        <v>572</v>
      </c>
      <c r="D271" s="13" t="s">
        <v>41</v>
      </c>
      <c r="E271" s="14"/>
      <c r="F271" s="15"/>
      <c r="G271" s="46">
        <f>ROUND(Πίνακας13[[#This Row],[ΠΟΣΟΤΗΤΑ]]*Πίνακας13[[#This Row],[ΤΙΜΗ ΜΟΝΑΔΟΣ ΧΩΡΙΣ ΦΠΑ]],2)</f>
        <v>0</v>
      </c>
      <c r="H271" s="16"/>
      <c r="I271" s="16"/>
    </row>
    <row r="272" spans="1:9" ht="26.1" customHeight="1" x14ac:dyDescent="0.25">
      <c r="A272" s="105"/>
      <c r="B272" s="11" t="s">
        <v>573</v>
      </c>
      <c r="C272" s="12" t="s">
        <v>31</v>
      </c>
      <c r="D272" s="13" t="s">
        <v>41</v>
      </c>
      <c r="E272" s="14"/>
      <c r="F272" s="15"/>
      <c r="G272" s="46">
        <f>ROUND(Πίνακας13[[#This Row],[ΠΟΣΟΤΗΤΑ]]*Πίνακας13[[#This Row],[ΤΙΜΗ ΜΟΝΑΔΟΣ ΧΩΡΙΣ ΦΠΑ]],2)</f>
        <v>0</v>
      </c>
      <c r="H272" s="16"/>
      <c r="I272" s="16"/>
    </row>
    <row r="273" spans="1:9" ht="26.1" customHeight="1" x14ac:dyDescent="0.25">
      <c r="A273" s="105"/>
      <c r="B273" s="11" t="s">
        <v>574</v>
      </c>
      <c r="C273" s="12" t="s">
        <v>32</v>
      </c>
      <c r="D273" s="13" t="s">
        <v>41</v>
      </c>
      <c r="E273" s="14"/>
      <c r="F273" s="15"/>
      <c r="G273" s="46">
        <f>ROUND(Πίνακας13[[#This Row],[ΠΟΣΟΤΗΤΑ]]*Πίνακας13[[#This Row],[ΤΙΜΗ ΜΟΝΑΔΟΣ ΧΩΡΙΣ ΦΠΑ]],2)</f>
        <v>0</v>
      </c>
      <c r="H273" s="16"/>
      <c r="I273" s="16"/>
    </row>
    <row r="274" spans="1:9" ht="26.1" customHeight="1" x14ac:dyDescent="0.25">
      <c r="A274" s="105"/>
      <c r="B274" s="11" t="s">
        <v>575</v>
      </c>
      <c r="C274" s="12" t="s">
        <v>576</v>
      </c>
      <c r="D274" s="13" t="s">
        <v>41</v>
      </c>
      <c r="E274" s="14"/>
      <c r="F274" s="15"/>
      <c r="G274" s="46">
        <f>ROUND(Πίνακας13[[#This Row],[ΠΟΣΟΤΗΤΑ]]*Πίνακας13[[#This Row],[ΤΙΜΗ ΜΟΝΑΔΟΣ ΧΩΡΙΣ ΦΠΑ]],2)</f>
        <v>0</v>
      </c>
      <c r="H274" s="16"/>
      <c r="I274" s="16"/>
    </row>
    <row r="275" spans="1:9" ht="26.1" customHeight="1" x14ac:dyDescent="0.25">
      <c r="A275" s="105"/>
      <c r="B275" s="11" t="s">
        <v>577</v>
      </c>
      <c r="C275" s="12" t="s">
        <v>33</v>
      </c>
      <c r="D275" s="13" t="s">
        <v>41</v>
      </c>
      <c r="E275" s="14"/>
      <c r="F275" s="15"/>
      <c r="G275" s="46">
        <f>ROUND(Πίνακας13[[#This Row],[ΠΟΣΟΤΗΤΑ]]*Πίνακας13[[#This Row],[ΤΙΜΗ ΜΟΝΑΔΟΣ ΧΩΡΙΣ ΦΠΑ]],2)</f>
        <v>0</v>
      </c>
      <c r="H275" s="16"/>
      <c r="I275" s="16"/>
    </row>
    <row r="276" spans="1:9" ht="26.1" customHeight="1" x14ac:dyDescent="0.25">
      <c r="A276" s="105"/>
      <c r="B276" s="11" t="s">
        <v>578</v>
      </c>
      <c r="C276" s="12" t="s">
        <v>579</v>
      </c>
      <c r="D276" s="13" t="s">
        <v>41</v>
      </c>
      <c r="E276" s="14"/>
      <c r="F276" s="15"/>
      <c r="G276" s="46">
        <f>ROUND(Πίνακας13[[#This Row],[ΠΟΣΟΤΗΤΑ]]*Πίνακας13[[#This Row],[ΤΙΜΗ ΜΟΝΑΔΟΣ ΧΩΡΙΣ ΦΠΑ]],2)</f>
        <v>0</v>
      </c>
      <c r="H276" s="16"/>
      <c r="I276" s="16"/>
    </row>
    <row r="277" spans="1:9" ht="26.1" customHeight="1" x14ac:dyDescent="0.25">
      <c r="A277" s="105"/>
      <c r="B277" s="11" t="s">
        <v>580</v>
      </c>
      <c r="C277" s="12" t="s">
        <v>581</v>
      </c>
      <c r="D277" s="13" t="s">
        <v>41</v>
      </c>
      <c r="E277" s="14"/>
      <c r="F277" s="15"/>
      <c r="G277" s="46">
        <f>ROUND(Πίνακας13[[#This Row],[ΠΟΣΟΤΗΤΑ]]*Πίνακας13[[#This Row],[ΤΙΜΗ ΜΟΝΑΔΟΣ ΧΩΡΙΣ ΦΠΑ]],2)</f>
        <v>0</v>
      </c>
      <c r="H277" s="16"/>
      <c r="I277" s="16"/>
    </row>
    <row r="278" spans="1:9" ht="26.1" customHeight="1" x14ac:dyDescent="0.25">
      <c r="A278" s="105"/>
      <c r="B278" s="11" t="s">
        <v>582</v>
      </c>
      <c r="C278" s="12" t="s">
        <v>583</v>
      </c>
      <c r="D278" s="13" t="s">
        <v>41</v>
      </c>
      <c r="E278" s="14"/>
      <c r="F278" s="15"/>
      <c r="G278" s="46">
        <f>ROUND(Πίνακας13[[#This Row],[ΠΟΣΟΤΗΤΑ]]*Πίνακας13[[#This Row],[ΤΙΜΗ ΜΟΝΑΔΟΣ ΧΩΡΙΣ ΦΠΑ]],2)</f>
        <v>0</v>
      </c>
      <c r="H278" s="16"/>
      <c r="I278" s="16"/>
    </row>
    <row r="279" spans="1:9" ht="26.1" customHeight="1" x14ac:dyDescent="0.25">
      <c r="A279" s="105"/>
      <c r="B279" s="11" t="s">
        <v>584</v>
      </c>
      <c r="C279" s="12" t="s">
        <v>585</v>
      </c>
      <c r="D279" s="13" t="s">
        <v>41</v>
      </c>
      <c r="E279" s="14"/>
      <c r="F279" s="15"/>
      <c r="G279" s="46">
        <f>ROUND(Πίνακας13[[#This Row],[ΠΟΣΟΤΗΤΑ]]*Πίνακας13[[#This Row],[ΤΙΜΗ ΜΟΝΑΔΟΣ ΧΩΡΙΣ ΦΠΑ]],2)</f>
        <v>0</v>
      </c>
      <c r="H279" s="16"/>
      <c r="I279" s="16"/>
    </row>
    <row r="280" spans="1:9" ht="26.1" customHeight="1" x14ac:dyDescent="0.25">
      <c r="A280" s="105"/>
      <c r="B280" s="11" t="s">
        <v>586</v>
      </c>
      <c r="C280" s="12" t="s">
        <v>587</v>
      </c>
      <c r="D280" s="13" t="s">
        <v>41</v>
      </c>
      <c r="E280" s="14"/>
      <c r="F280" s="15"/>
      <c r="G280" s="46">
        <f>ROUND(Πίνακας13[[#This Row],[ΠΟΣΟΤΗΤΑ]]*Πίνακας13[[#This Row],[ΤΙΜΗ ΜΟΝΑΔΟΣ ΧΩΡΙΣ ΦΠΑ]],2)</f>
        <v>0</v>
      </c>
      <c r="H280" s="16"/>
      <c r="I280" s="16"/>
    </row>
    <row r="281" spans="1:9" ht="26.1" customHeight="1" thickBot="1" x14ac:dyDescent="0.3">
      <c r="A281" s="106"/>
      <c r="B281" s="47" t="s">
        <v>588</v>
      </c>
      <c r="C281" s="48" t="s">
        <v>589</v>
      </c>
      <c r="D281" s="49" t="s">
        <v>41</v>
      </c>
      <c r="E281" s="50"/>
      <c r="F281" s="51"/>
      <c r="G281" s="52">
        <f>ROUND(Πίνακας13[[#This Row],[ΠΟΣΟΤΗΤΑ]]*Πίνακας13[[#This Row],[ΤΙΜΗ ΜΟΝΑΔΟΣ ΧΩΡΙΣ ΦΠΑ]],2)</f>
        <v>0</v>
      </c>
      <c r="H281" s="16"/>
      <c r="I281" s="16"/>
    </row>
    <row r="282" spans="1:9" ht="26.1" customHeight="1" x14ac:dyDescent="0.25">
      <c r="A282" s="101" t="s">
        <v>590</v>
      </c>
      <c r="B282" s="40" t="s">
        <v>591</v>
      </c>
      <c r="C282" s="41" t="s">
        <v>592</v>
      </c>
      <c r="D282" s="42" t="s">
        <v>593</v>
      </c>
      <c r="E282" s="43"/>
      <c r="F282" s="44"/>
      <c r="G282" s="45">
        <f>ROUND(Πίνακας13[[#This Row],[ΠΟΣΟΤΗΤΑ]]*Πίνακας13[[#This Row],[ΤΙΜΗ ΜΟΝΑΔΟΣ ΧΩΡΙΣ ΦΠΑ]],2)</f>
        <v>0</v>
      </c>
      <c r="H282" s="16"/>
      <c r="I282" s="16"/>
    </row>
    <row r="283" spans="1:9" ht="26.1" customHeight="1" x14ac:dyDescent="0.25">
      <c r="A283" s="102"/>
      <c r="B283" s="11" t="s">
        <v>594</v>
      </c>
      <c r="C283" s="12" t="s">
        <v>595</v>
      </c>
      <c r="D283" s="13" t="s">
        <v>593</v>
      </c>
      <c r="E283" s="14"/>
      <c r="F283" s="15"/>
      <c r="G283" s="46">
        <f>ROUND(Πίνακας13[[#This Row],[ΠΟΣΟΤΗΤΑ]]*Πίνακας13[[#This Row],[ΤΙΜΗ ΜΟΝΑΔΟΣ ΧΩΡΙΣ ΦΠΑ]],2)</f>
        <v>0</v>
      </c>
      <c r="H283" s="16"/>
      <c r="I283" s="16"/>
    </row>
    <row r="284" spans="1:9" ht="26.1" customHeight="1" x14ac:dyDescent="0.25">
      <c r="A284" s="102"/>
      <c r="B284" s="11" t="s">
        <v>596</v>
      </c>
      <c r="C284" s="12" t="s">
        <v>597</v>
      </c>
      <c r="D284" s="13" t="s">
        <v>593</v>
      </c>
      <c r="E284" s="14"/>
      <c r="F284" s="15"/>
      <c r="G284" s="46">
        <f>ROUND(Πίνακας13[[#This Row],[ΠΟΣΟΤΗΤΑ]]*Πίνακας13[[#This Row],[ΤΙΜΗ ΜΟΝΑΔΟΣ ΧΩΡΙΣ ΦΠΑ]],2)</f>
        <v>0</v>
      </c>
      <c r="H284" s="16"/>
      <c r="I284" s="16"/>
    </row>
    <row r="285" spans="1:9" ht="26.1" customHeight="1" x14ac:dyDescent="0.25">
      <c r="A285" s="102"/>
      <c r="B285" s="11" t="s">
        <v>598</v>
      </c>
      <c r="C285" s="12" t="s">
        <v>599</v>
      </c>
      <c r="D285" s="13" t="s">
        <v>593</v>
      </c>
      <c r="E285" s="14"/>
      <c r="F285" s="15"/>
      <c r="G285" s="46">
        <f>ROUND(Πίνακας13[[#This Row],[ΠΟΣΟΤΗΤΑ]]*Πίνακας13[[#This Row],[ΤΙΜΗ ΜΟΝΑΔΟΣ ΧΩΡΙΣ ΦΠΑ]],2)</f>
        <v>0</v>
      </c>
      <c r="H285" s="16"/>
      <c r="I285" s="16"/>
    </row>
    <row r="286" spans="1:9" ht="26.1" customHeight="1" x14ac:dyDescent="0.25">
      <c r="A286" s="102"/>
      <c r="B286" s="11" t="s">
        <v>600</v>
      </c>
      <c r="C286" s="12" t="s">
        <v>601</v>
      </c>
      <c r="D286" s="13" t="s">
        <v>593</v>
      </c>
      <c r="E286" s="14"/>
      <c r="F286" s="15"/>
      <c r="G286" s="46">
        <f>ROUND(Πίνακας13[[#This Row],[ΠΟΣΟΤΗΤΑ]]*Πίνακας13[[#This Row],[ΤΙΜΗ ΜΟΝΑΔΟΣ ΧΩΡΙΣ ΦΠΑ]],2)</f>
        <v>0</v>
      </c>
      <c r="H286" s="16"/>
      <c r="I286" s="16"/>
    </row>
    <row r="287" spans="1:9" ht="26.1" customHeight="1" x14ac:dyDescent="0.25">
      <c r="A287" s="102"/>
      <c r="B287" s="11" t="s">
        <v>602</v>
      </c>
      <c r="C287" s="12" t="s">
        <v>603</v>
      </c>
      <c r="D287" s="13" t="s">
        <v>88</v>
      </c>
      <c r="E287" s="14"/>
      <c r="F287" s="15"/>
      <c r="G287" s="46">
        <f>ROUND(Πίνακας13[[#This Row],[ΠΟΣΟΤΗΤΑ]]*Πίνακας13[[#This Row],[ΤΙΜΗ ΜΟΝΑΔΟΣ ΧΩΡΙΣ ΦΠΑ]],2)</f>
        <v>0</v>
      </c>
      <c r="H287" s="16"/>
      <c r="I287" s="16"/>
    </row>
    <row r="288" spans="1:9" ht="26.1" customHeight="1" x14ac:dyDescent="0.25">
      <c r="A288" s="102"/>
      <c r="B288" s="11" t="s">
        <v>604</v>
      </c>
      <c r="C288" s="12" t="s">
        <v>605</v>
      </c>
      <c r="D288" s="13" t="s">
        <v>88</v>
      </c>
      <c r="E288" s="14"/>
      <c r="F288" s="15"/>
      <c r="G288" s="46">
        <f>ROUND(Πίνακας13[[#This Row],[ΠΟΣΟΤΗΤΑ]]*Πίνακας13[[#This Row],[ΤΙΜΗ ΜΟΝΑΔΟΣ ΧΩΡΙΣ ΦΠΑ]],2)</f>
        <v>0</v>
      </c>
      <c r="H288" s="16"/>
      <c r="I288" s="16"/>
    </row>
    <row r="289" spans="1:9" ht="26.1" customHeight="1" x14ac:dyDescent="0.25">
      <c r="A289" s="102"/>
      <c r="B289" s="11" t="s">
        <v>606</v>
      </c>
      <c r="C289" s="12" t="s">
        <v>607</v>
      </c>
      <c r="D289" s="13" t="s">
        <v>34</v>
      </c>
      <c r="E289" s="14"/>
      <c r="F289" s="15"/>
      <c r="G289" s="46">
        <f>ROUND(Πίνακας13[[#This Row],[ΠΟΣΟΤΗΤΑ]]*Πίνακας13[[#This Row],[ΤΙΜΗ ΜΟΝΑΔΟΣ ΧΩΡΙΣ ΦΠΑ]],2)</f>
        <v>0</v>
      </c>
      <c r="H289" s="16"/>
      <c r="I289" s="16"/>
    </row>
    <row r="290" spans="1:9" ht="26.1" customHeight="1" x14ac:dyDescent="0.25">
      <c r="A290" s="102"/>
      <c r="B290" s="11" t="s">
        <v>608</v>
      </c>
      <c r="C290" s="12" t="s">
        <v>609</v>
      </c>
      <c r="D290" s="13" t="s">
        <v>88</v>
      </c>
      <c r="E290" s="14"/>
      <c r="F290" s="15"/>
      <c r="G290" s="46">
        <f>ROUND(Πίνακας13[[#This Row],[ΠΟΣΟΤΗΤΑ]]*Πίνακας13[[#This Row],[ΤΙΜΗ ΜΟΝΑΔΟΣ ΧΩΡΙΣ ΦΠΑ]],2)</f>
        <v>0</v>
      </c>
      <c r="H290" s="16"/>
      <c r="I290" s="16"/>
    </row>
    <row r="291" spans="1:9" ht="26.1" customHeight="1" x14ac:dyDescent="0.25">
      <c r="A291" s="102"/>
      <c r="B291" s="11" t="s">
        <v>610</v>
      </c>
      <c r="C291" s="12" t="s">
        <v>611</v>
      </c>
      <c r="D291" s="13" t="s">
        <v>88</v>
      </c>
      <c r="E291" s="14"/>
      <c r="F291" s="15"/>
      <c r="G291" s="46">
        <f>ROUND(Πίνακας13[[#This Row],[ΠΟΣΟΤΗΤΑ]]*Πίνακας13[[#This Row],[ΤΙΜΗ ΜΟΝΑΔΟΣ ΧΩΡΙΣ ΦΠΑ]],2)</f>
        <v>0</v>
      </c>
      <c r="H291" s="16"/>
      <c r="I291" s="16"/>
    </row>
    <row r="292" spans="1:9" ht="26.1" customHeight="1" x14ac:dyDescent="0.25">
      <c r="A292" s="102"/>
      <c r="B292" s="11" t="s">
        <v>612</v>
      </c>
      <c r="C292" s="12" t="s">
        <v>613</v>
      </c>
      <c r="D292" s="13" t="s">
        <v>88</v>
      </c>
      <c r="E292" s="14"/>
      <c r="F292" s="15"/>
      <c r="G292" s="46">
        <f>ROUND(Πίνακας13[[#This Row],[ΠΟΣΟΤΗΤΑ]]*Πίνακας13[[#This Row],[ΤΙΜΗ ΜΟΝΑΔΟΣ ΧΩΡΙΣ ΦΠΑ]],2)</f>
        <v>0</v>
      </c>
      <c r="H292" s="16"/>
      <c r="I292" s="16"/>
    </row>
    <row r="293" spans="1:9" ht="26.1" customHeight="1" x14ac:dyDescent="0.25">
      <c r="A293" s="102"/>
      <c r="B293" s="11" t="s">
        <v>614</v>
      </c>
      <c r="C293" s="12" t="s">
        <v>615</v>
      </c>
      <c r="D293" s="13" t="s">
        <v>88</v>
      </c>
      <c r="E293" s="14"/>
      <c r="F293" s="15"/>
      <c r="G293" s="46">
        <f>ROUND(Πίνακας13[[#This Row],[ΠΟΣΟΤΗΤΑ]]*Πίνακας13[[#This Row],[ΤΙΜΗ ΜΟΝΑΔΟΣ ΧΩΡΙΣ ΦΠΑ]],2)</f>
        <v>0</v>
      </c>
      <c r="H293" s="16"/>
      <c r="I293" s="16"/>
    </row>
    <row r="294" spans="1:9" ht="26.1" customHeight="1" x14ac:dyDescent="0.25">
      <c r="A294" s="102"/>
      <c r="B294" s="11" t="s">
        <v>616</v>
      </c>
      <c r="C294" s="12" t="s">
        <v>617</v>
      </c>
      <c r="D294" s="13" t="s">
        <v>593</v>
      </c>
      <c r="E294" s="14"/>
      <c r="F294" s="15"/>
      <c r="G294" s="46">
        <f>ROUND(Πίνακας13[[#This Row],[ΠΟΣΟΤΗΤΑ]]*Πίνακας13[[#This Row],[ΤΙΜΗ ΜΟΝΑΔΟΣ ΧΩΡΙΣ ΦΠΑ]],2)</f>
        <v>0</v>
      </c>
      <c r="H294" s="16"/>
      <c r="I294" s="16"/>
    </row>
    <row r="295" spans="1:9" ht="26.1" customHeight="1" x14ac:dyDescent="0.25">
      <c r="A295" s="102"/>
      <c r="B295" s="11" t="s">
        <v>618</v>
      </c>
      <c r="C295" s="12" t="s">
        <v>619</v>
      </c>
      <c r="D295" s="13" t="s">
        <v>593</v>
      </c>
      <c r="E295" s="14"/>
      <c r="F295" s="15"/>
      <c r="G295" s="46">
        <f>ROUND(Πίνακας13[[#This Row],[ΠΟΣΟΤΗΤΑ]]*Πίνακας13[[#This Row],[ΤΙΜΗ ΜΟΝΑΔΟΣ ΧΩΡΙΣ ΦΠΑ]],2)</f>
        <v>0</v>
      </c>
      <c r="H295" s="16"/>
      <c r="I295" s="16"/>
    </row>
    <row r="296" spans="1:9" ht="26.1" customHeight="1" x14ac:dyDescent="0.25">
      <c r="A296" s="102"/>
      <c r="B296" s="11" t="s">
        <v>620</v>
      </c>
      <c r="C296" s="12" t="s">
        <v>621</v>
      </c>
      <c r="D296" s="13" t="s">
        <v>593</v>
      </c>
      <c r="E296" s="14"/>
      <c r="F296" s="15"/>
      <c r="G296" s="46">
        <f>ROUND(Πίνακας13[[#This Row],[ΠΟΣΟΤΗΤΑ]]*Πίνακας13[[#This Row],[ΤΙΜΗ ΜΟΝΑΔΟΣ ΧΩΡΙΣ ΦΠΑ]],2)</f>
        <v>0</v>
      </c>
      <c r="H296" s="16"/>
      <c r="I296" s="16"/>
    </row>
    <row r="297" spans="1:9" ht="26.1" customHeight="1" x14ac:dyDescent="0.25">
      <c r="A297" s="102"/>
      <c r="B297" s="11" t="s">
        <v>622</v>
      </c>
      <c r="C297" s="12" t="s">
        <v>623</v>
      </c>
      <c r="D297" s="13" t="s">
        <v>593</v>
      </c>
      <c r="E297" s="14"/>
      <c r="F297" s="15"/>
      <c r="G297" s="46">
        <f>ROUND(Πίνακας13[[#This Row],[ΠΟΣΟΤΗΤΑ]]*Πίνακας13[[#This Row],[ΤΙΜΗ ΜΟΝΑΔΟΣ ΧΩΡΙΣ ΦΠΑ]],2)</f>
        <v>0</v>
      </c>
      <c r="H297" s="16"/>
      <c r="I297" s="16"/>
    </row>
    <row r="298" spans="1:9" ht="26.1" customHeight="1" x14ac:dyDescent="0.25">
      <c r="A298" s="102"/>
      <c r="B298" s="11" t="s">
        <v>624</v>
      </c>
      <c r="C298" s="12" t="s">
        <v>625</v>
      </c>
      <c r="D298" s="13" t="s">
        <v>88</v>
      </c>
      <c r="E298" s="14"/>
      <c r="F298" s="15"/>
      <c r="G298" s="46">
        <f>ROUND(Πίνακας13[[#This Row],[ΠΟΣΟΤΗΤΑ]]*Πίνακας13[[#This Row],[ΤΙΜΗ ΜΟΝΑΔΟΣ ΧΩΡΙΣ ΦΠΑ]],2)</f>
        <v>0</v>
      </c>
      <c r="H298" s="16"/>
      <c r="I298" s="16"/>
    </row>
    <row r="299" spans="1:9" ht="26.1" customHeight="1" x14ac:dyDescent="0.25">
      <c r="A299" s="102"/>
      <c r="B299" s="11" t="s">
        <v>626</v>
      </c>
      <c r="C299" s="12" t="s">
        <v>627</v>
      </c>
      <c r="D299" s="13" t="s">
        <v>88</v>
      </c>
      <c r="E299" s="14"/>
      <c r="F299" s="15"/>
      <c r="G299" s="46">
        <f>ROUND(Πίνακας13[[#This Row],[ΠΟΣΟΤΗΤΑ]]*Πίνακας13[[#This Row],[ΤΙΜΗ ΜΟΝΑΔΟΣ ΧΩΡΙΣ ΦΠΑ]],2)</f>
        <v>0</v>
      </c>
      <c r="H299" s="16"/>
      <c r="I299" s="16"/>
    </row>
    <row r="300" spans="1:9" ht="26.1" customHeight="1" x14ac:dyDescent="0.25">
      <c r="A300" s="102"/>
      <c r="B300" s="11" t="s">
        <v>628</v>
      </c>
      <c r="C300" s="12" t="s">
        <v>629</v>
      </c>
      <c r="D300" s="13" t="s">
        <v>34</v>
      </c>
      <c r="E300" s="14"/>
      <c r="F300" s="15"/>
      <c r="G300" s="46">
        <f>ROUND(Πίνακας13[[#This Row],[ΠΟΣΟΤΗΤΑ]]*Πίνακας13[[#This Row],[ΤΙΜΗ ΜΟΝΑΔΟΣ ΧΩΡΙΣ ΦΠΑ]],2)</f>
        <v>0</v>
      </c>
      <c r="H300" s="16"/>
      <c r="I300" s="16"/>
    </row>
    <row r="301" spans="1:9" ht="26.1" customHeight="1" x14ac:dyDescent="0.25">
      <c r="A301" s="102"/>
      <c r="B301" s="11" t="s">
        <v>630</v>
      </c>
      <c r="C301" s="12" t="s">
        <v>631</v>
      </c>
      <c r="D301" s="13" t="s">
        <v>34</v>
      </c>
      <c r="E301" s="14"/>
      <c r="F301" s="15"/>
      <c r="G301" s="46">
        <f>ROUND(Πίνακας13[[#This Row],[ΠΟΣΟΤΗΤΑ]]*Πίνακας13[[#This Row],[ΤΙΜΗ ΜΟΝΑΔΟΣ ΧΩΡΙΣ ΦΠΑ]],2)</f>
        <v>0</v>
      </c>
      <c r="H301" s="16"/>
      <c r="I301" s="16"/>
    </row>
    <row r="302" spans="1:9" ht="26.1" customHeight="1" x14ac:dyDescent="0.25">
      <c r="A302" s="102"/>
      <c r="B302" s="11" t="s">
        <v>632</v>
      </c>
      <c r="C302" s="12" t="s">
        <v>633</v>
      </c>
      <c r="D302" s="13" t="s">
        <v>83</v>
      </c>
      <c r="E302" s="14"/>
      <c r="F302" s="15"/>
      <c r="G302" s="46">
        <f>ROUND(Πίνακας13[[#This Row],[ΠΟΣΟΤΗΤΑ]]*Πίνακας13[[#This Row],[ΤΙΜΗ ΜΟΝΑΔΟΣ ΧΩΡΙΣ ΦΠΑ]],2)</f>
        <v>0</v>
      </c>
      <c r="H302" s="16"/>
      <c r="I302" s="16"/>
    </row>
    <row r="303" spans="1:9" ht="26.1" customHeight="1" thickBot="1" x14ac:dyDescent="0.3">
      <c r="A303" s="103"/>
      <c r="B303" s="47" t="s">
        <v>634</v>
      </c>
      <c r="C303" s="48" t="s">
        <v>635</v>
      </c>
      <c r="D303" s="49" t="s">
        <v>11</v>
      </c>
      <c r="E303" s="50"/>
      <c r="F303" s="51"/>
      <c r="G303" s="52">
        <f>ROUND(Πίνακας13[[#This Row],[ΠΟΣΟΤΗΤΑ]]*Πίνακας13[[#This Row],[ΤΙΜΗ ΜΟΝΑΔΟΣ ΧΩΡΙΣ ΦΠΑ]],2)</f>
        <v>0</v>
      </c>
      <c r="H303" s="16"/>
      <c r="I303" s="16"/>
    </row>
    <row r="304" spans="1:9" ht="26.1" customHeight="1" x14ac:dyDescent="0.25">
      <c r="A304" s="104" t="s">
        <v>636</v>
      </c>
      <c r="B304" s="40" t="s">
        <v>637</v>
      </c>
      <c r="C304" s="41" t="s">
        <v>638</v>
      </c>
      <c r="D304" s="42" t="s">
        <v>39</v>
      </c>
      <c r="E304" s="43"/>
      <c r="F304" s="44"/>
      <c r="G304" s="45">
        <f>ROUND(Πίνακας13[[#This Row],[ΠΟΣΟΤΗΤΑ]]*Πίνακας13[[#This Row],[ΤΙΜΗ ΜΟΝΑΔΟΣ ΧΩΡΙΣ ΦΠΑ]],2)</f>
        <v>0</v>
      </c>
      <c r="H304" s="16"/>
      <c r="I304" s="16"/>
    </row>
    <row r="305" spans="1:9" ht="26.1" customHeight="1" x14ac:dyDescent="0.25">
      <c r="A305" s="105"/>
      <c r="B305" s="11" t="s">
        <v>639</v>
      </c>
      <c r="C305" s="12" t="s">
        <v>640</v>
      </c>
      <c r="D305" s="13" t="s">
        <v>39</v>
      </c>
      <c r="E305" s="14"/>
      <c r="F305" s="15"/>
      <c r="G305" s="46">
        <f>ROUND(Πίνακας13[[#This Row],[ΠΟΣΟΤΗΤΑ]]*Πίνακας13[[#This Row],[ΤΙΜΗ ΜΟΝΑΔΟΣ ΧΩΡΙΣ ΦΠΑ]],2)</f>
        <v>0</v>
      </c>
      <c r="H305" s="16"/>
      <c r="I305" s="16"/>
    </row>
    <row r="306" spans="1:9" ht="26.1" customHeight="1" x14ac:dyDescent="0.25">
      <c r="A306" s="105"/>
      <c r="B306" s="11" t="s">
        <v>641</v>
      </c>
      <c r="C306" s="12" t="s">
        <v>642</v>
      </c>
      <c r="D306" s="13" t="s">
        <v>39</v>
      </c>
      <c r="E306" s="14"/>
      <c r="F306" s="15"/>
      <c r="G306" s="46">
        <f>ROUND(Πίνακας13[[#This Row],[ΠΟΣΟΤΗΤΑ]]*Πίνακας13[[#This Row],[ΤΙΜΗ ΜΟΝΑΔΟΣ ΧΩΡΙΣ ΦΠΑ]],2)</f>
        <v>0</v>
      </c>
      <c r="H306" s="16"/>
      <c r="I306" s="16"/>
    </row>
    <row r="307" spans="1:9" ht="26.1" customHeight="1" thickBot="1" x14ac:dyDescent="0.3">
      <c r="A307" s="106"/>
      <c r="B307" s="47" t="s">
        <v>643</v>
      </c>
      <c r="C307" s="48" t="s">
        <v>644</v>
      </c>
      <c r="D307" s="49" t="s">
        <v>39</v>
      </c>
      <c r="E307" s="50"/>
      <c r="F307" s="51"/>
      <c r="G307" s="52">
        <f>ROUND(Πίνακας13[[#This Row],[ΠΟΣΟΤΗΤΑ]]*Πίνακας13[[#This Row],[ΤΙΜΗ ΜΟΝΑΔΟΣ ΧΩΡΙΣ ΦΠΑ]],2)</f>
        <v>0</v>
      </c>
      <c r="H307" s="16"/>
      <c r="I307" s="16"/>
    </row>
    <row r="308" spans="1:9" ht="26.1" customHeight="1" x14ac:dyDescent="0.25">
      <c r="A308" s="101" t="s">
        <v>645</v>
      </c>
      <c r="B308" s="40" t="s">
        <v>646</v>
      </c>
      <c r="C308" s="41" t="s">
        <v>647</v>
      </c>
      <c r="D308" s="42" t="s">
        <v>39</v>
      </c>
      <c r="E308" s="43"/>
      <c r="F308" s="44"/>
      <c r="G308" s="45">
        <f>ROUND(Πίνακας13[[#This Row],[ΠΟΣΟΤΗΤΑ]]*Πίνακας13[[#This Row],[ΤΙΜΗ ΜΟΝΑΔΟΣ ΧΩΡΙΣ ΦΠΑ]],2)</f>
        <v>0</v>
      </c>
      <c r="H308" s="16"/>
      <c r="I308" s="16"/>
    </row>
    <row r="309" spans="1:9" ht="26.1" customHeight="1" x14ac:dyDescent="0.25">
      <c r="A309" s="102"/>
      <c r="B309" s="11" t="s">
        <v>648</v>
      </c>
      <c r="C309" s="12" t="s">
        <v>649</v>
      </c>
      <c r="D309" s="13" t="s">
        <v>39</v>
      </c>
      <c r="E309" s="14"/>
      <c r="F309" s="15"/>
      <c r="G309" s="46">
        <f>ROUND(Πίνακας13[[#This Row],[ΠΟΣΟΤΗΤΑ]]*Πίνακας13[[#This Row],[ΤΙΜΗ ΜΟΝΑΔΟΣ ΧΩΡΙΣ ΦΠΑ]],2)</f>
        <v>0</v>
      </c>
      <c r="H309" s="16"/>
      <c r="I309" s="16"/>
    </row>
    <row r="310" spans="1:9" ht="26.1" customHeight="1" x14ac:dyDescent="0.25">
      <c r="A310" s="102"/>
      <c r="B310" s="11" t="s">
        <v>650</v>
      </c>
      <c r="C310" s="12" t="s">
        <v>651</v>
      </c>
      <c r="D310" s="13" t="s">
        <v>88</v>
      </c>
      <c r="E310" s="14"/>
      <c r="F310" s="15"/>
      <c r="G310" s="46">
        <f>ROUND(Πίνακας13[[#This Row],[ΠΟΣΟΤΗΤΑ]]*Πίνακας13[[#This Row],[ΤΙΜΗ ΜΟΝΑΔΟΣ ΧΩΡΙΣ ΦΠΑ]],2)</f>
        <v>0</v>
      </c>
      <c r="H310" s="16"/>
      <c r="I310" s="16"/>
    </row>
    <row r="311" spans="1:9" ht="26.1" customHeight="1" x14ac:dyDescent="0.25">
      <c r="A311" s="102"/>
      <c r="B311" s="11" t="s">
        <v>652</v>
      </c>
      <c r="C311" s="12" t="s">
        <v>653</v>
      </c>
      <c r="D311" s="13" t="s">
        <v>88</v>
      </c>
      <c r="E311" s="14"/>
      <c r="F311" s="15"/>
      <c r="G311" s="46">
        <f>ROUND(Πίνακας13[[#This Row],[ΠΟΣΟΤΗΤΑ]]*Πίνακας13[[#This Row],[ΤΙΜΗ ΜΟΝΑΔΟΣ ΧΩΡΙΣ ΦΠΑ]],2)</f>
        <v>0</v>
      </c>
      <c r="H311" s="16"/>
      <c r="I311" s="16"/>
    </row>
    <row r="312" spans="1:9" ht="26.1" customHeight="1" x14ac:dyDescent="0.25">
      <c r="A312" s="102"/>
      <c r="B312" s="11" t="s">
        <v>654</v>
      </c>
      <c r="C312" s="12" t="s">
        <v>655</v>
      </c>
      <c r="D312" s="13" t="s">
        <v>88</v>
      </c>
      <c r="E312" s="14"/>
      <c r="F312" s="15"/>
      <c r="G312" s="46">
        <f>ROUND(Πίνακας13[[#This Row],[ΠΟΣΟΤΗΤΑ]]*Πίνακας13[[#This Row],[ΤΙΜΗ ΜΟΝΑΔΟΣ ΧΩΡΙΣ ΦΠΑ]],2)</f>
        <v>0</v>
      </c>
      <c r="H312" s="16"/>
      <c r="I312" s="16"/>
    </row>
    <row r="313" spans="1:9" ht="26.1" customHeight="1" x14ac:dyDescent="0.25">
      <c r="A313" s="102"/>
      <c r="B313" s="11" t="s">
        <v>656</v>
      </c>
      <c r="C313" s="12" t="s">
        <v>657</v>
      </c>
      <c r="D313" s="13" t="s">
        <v>34</v>
      </c>
      <c r="E313" s="14"/>
      <c r="F313" s="15"/>
      <c r="G313" s="46">
        <f>ROUND(Πίνακας13[[#This Row],[ΠΟΣΟΤΗΤΑ]]*Πίνακας13[[#This Row],[ΤΙΜΗ ΜΟΝΑΔΟΣ ΧΩΡΙΣ ΦΠΑ]],2)</f>
        <v>0</v>
      </c>
      <c r="H313" s="16"/>
      <c r="I313" s="16"/>
    </row>
    <row r="314" spans="1:9" ht="26.1" customHeight="1" x14ac:dyDescent="0.25">
      <c r="A314" s="102"/>
      <c r="B314" s="11" t="s">
        <v>658</v>
      </c>
      <c r="C314" s="12" t="s">
        <v>659</v>
      </c>
      <c r="D314" s="13" t="s">
        <v>11</v>
      </c>
      <c r="E314" s="14"/>
      <c r="F314" s="15"/>
      <c r="G314" s="46">
        <f>ROUND(Πίνακας13[[#This Row],[ΠΟΣΟΤΗΤΑ]]*Πίνακας13[[#This Row],[ΤΙΜΗ ΜΟΝΑΔΟΣ ΧΩΡΙΣ ΦΠΑ]],2)</f>
        <v>0</v>
      </c>
      <c r="H314" s="16"/>
      <c r="I314" s="16"/>
    </row>
    <row r="315" spans="1:9" ht="26.1" customHeight="1" x14ac:dyDescent="0.25">
      <c r="A315" s="102"/>
      <c r="B315" s="11" t="s">
        <v>660</v>
      </c>
      <c r="C315" s="12" t="s">
        <v>661</v>
      </c>
      <c r="D315" s="13" t="s">
        <v>11</v>
      </c>
      <c r="E315" s="14"/>
      <c r="F315" s="15"/>
      <c r="G315" s="46">
        <f>ROUND(Πίνακας13[[#This Row],[ΠΟΣΟΤΗΤΑ]]*Πίνακας13[[#This Row],[ΤΙΜΗ ΜΟΝΑΔΟΣ ΧΩΡΙΣ ΦΠΑ]],2)</f>
        <v>0</v>
      </c>
      <c r="H315" s="16"/>
      <c r="I315" s="16"/>
    </row>
    <row r="316" spans="1:9" ht="26.1" customHeight="1" x14ac:dyDescent="0.25">
      <c r="A316" s="102"/>
      <c r="B316" s="11" t="s">
        <v>662</v>
      </c>
      <c r="C316" s="12" t="s">
        <v>663</v>
      </c>
      <c r="D316" s="13" t="s">
        <v>593</v>
      </c>
      <c r="E316" s="14"/>
      <c r="F316" s="15"/>
      <c r="G316" s="46">
        <f>ROUND(Πίνακας13[[#This Row],[ΠΟΣΟΤΗΤΑ]]*Πίνακας13[[#This Row],[ΤΙΜΗ ΜΟΝΑΔΟΣ ΧΩΡΙΣ ΦΠΑ]],2)</f>
        <v>0</v>
      </c>
      <c r="H316" s="16"/>
      <c r="I316" s="16"/>
    </row>
    <row r="317" spans="1:9" ht="26.1" customHeight="1" x14ac:dyDescent="0.25">
      <c r="A317" s="102"/>
      <c r="B317" s="11" t="s">
        <v>664</v>
      </c>
      <c r="C317" s="12" t="s">
        <v>665</v>
      </c>
      <c r="D317" s="13" t="s">
        <v>593</v>
      </c>
      <c r="E317" s="14"/>
      <c r="F317" s="15"/>
      <c r="G317" s="46">
        <f>ROUND(Πίνακας13[[#This Row],[ΠΟΣΟΤΗΤΑ]]*Πίνακας13[[#This Row],[ΤΙΜΗ ΜΟΝΑΔΟΣ ΧΩΡΙΣ ΦΠΑ]],2)</f>
        <v>0</v>
      </c>
      <c r="H317" s="16"/>
      <c r="I317" s="16"/>
    </row>
    <row r="318" spans="1:9" ht="26.1" customHeight="1" x14ac:dyDescent="0.25">
      <c r="A318" s="102"/>
      <c r="B318" s="11" t="s">
        <v>666</v>
      </c>
      <c r="C318" s="12" t="s">
        <v>667</v>
      </c>
      <c r="D318" s="13" t="s">
        <v>593</v>
      </c>
      <c r="E318" s="14"/>
      <c r="F318" s="15"/>
      <c r="G318" s="46">
        <f>ROUND(Πίνακας13[[#This Row],[ΠΟΣΟΤΗΤΑ]]*Πίνακας13[[#This Row],[ΤΙΜΗ ΜΟΝΑΔΟΣ ΧΩΡΙΣ ΦΠΑ]],2)</f>
        <v>0</v>
      </c>
      <c r="H318" s="16"/>
      <c r="I318" s="16"/>
    </row>
    <row r="319" spans="1:9" ht="26.1" customHeight="1" thickBot="1" x14ac:dyDescent="0.3">
      <c r="A319" s="103"/>
      <c r="B319" s="47" t="s">
        <v>668</v>
      </c>
      <c r="C319" s="48" t="s">
        <v>669</v>
      </c>
      <c r="D319" s="49" t="s">
        <v>518</v>
      </c>
      <c r="E319" s="50"/>
      <c r="F319" s="51"/>
      <c r="G319" s="52">
        <f>ROUND(Πίνακας13[[#This Row],[ΠΟΣΟΤΗΤΑ]]*Πίνακας13[[#This Row],[ΤΙΜΗ ΜΟΝΑΔΟΣ ΧΩΡΙΣ ΦΠΑ]],2)</f>
        <v>0</v>
      </c>
      <c r="H319" s="16"/>
      <c r="I319" s="16"/>
    </row>
    <row r="320" spans="1:9" ht="26.1" customHeight="1" x14ac:dyDescent="0.25">
      <c r="A320" s="104" t="s">
        <v>670</v>
      </c>
      <c r="B320" s="40" t="s">
        <v>671</v>
      </c>
      <c r="C320" s="41" t="s">
        <v>672</v>
      </c>
      <c r="D320" s="42" t="s">
        <v>673</v>
      </c>
      <c r="E320" s="43"/>
      <c r="F320" s="44"/>
      <c r="G320" s="45">
        <f>ROUND(Πίνακας13[[#This Row],[ΠΟΣΟΤΗΤΑ]]*Πίνακας13[[#This Row],[ΤΙΜΗ ΜΟΝΑΔΟΣ ΧΩΡΙΣ ΦΠΑ]],2)</f>
        <v>0</v>
      </c>
      <c r="H320" s="16"/>
      <c r="I320" s="16"/>
    </row>
    <row r="321" spans="1:9" ht="26.1" customHeight="1" x14ac:dyDescent="0.25">
      <c r="A321" s="105"/>
      <c r="B321" s="11" t="s">
        <v>674</v>
      </c>
      <c r="C321" s="12" t="s">
        <v>675</v>
      </c>
      <c r="D321" s="13" t="s">
        <v>676</v>
      </c>
      <c r="E321" s="14"/>
      <c r="F321" s="15"/>
      <c r="G321" s="46">
        <f>ROUND(Πίνακας13[[#This Row],[ΠΟΣΟΤΗΤΑ]]*Πίνακας13[[#This Row],[ΤΙΜΗ ΜΟΝΑΔΟΣ ΧΩΡΙΣ ΦΠΑ]],2)</f>
        <v>0</v>
      </c>
      <c r="H321" s="16"/>
      <c r="I321" s="16"/>
    </row>
    <row r="322" spans="1:9" ht="26.1" customHeight="1" x14ac:dyDescent="0.25">
      <c r="A322" s="105"/>
      <c r="B322" s="11" t="s">
        <v>677</v>
      </c>
      <c r="C322" s="12" t="s">
        <v>678</v>
      </c>
      <c r="D322" s="13" t="s">
        <v>673</v>
      </c>
      <c r="E322" s="14"/>
      <c r="F322" s="15"/>
      <c r="G322" s="46">
        <f>ROUND(Πίνακας13[[#This Row],[ΠΟΣΟΤΗΤΑ]]*Πίνακας13[[#This Row],[ΤΙΜΗ ΜΟΝΑΔΟΣ ΧΩΡΙΣ ΦΠΑ]],2)</f>
        <v>0</v>
      </c>
      <c r="H322" s="16"/>
      <c r="I322" s="16"/>
    </row>
    <row r="323" spans="1:9" ht="26.1" customHeight="1" x14ac:dyDescent="0.25">
      <c r="A323" s="105"/>
      <c r="B323" s="11" t="s">
        <v>679</v>
      </c>
      <c r="C323" s="12" t="s">
        <v>680</v>
      </c>
      <c r="D323" s="13" t="s">
        <v>681</v>
      </c>
      <c r="E323" s="14"/>
      <c r="F323" s="15"/>
      <c r="G323" s="46">
        <f>ROUND(Πίνακας13[[#This Row],[ΠΟΣΟΤΗΤΑ]]*Πίνακας13[[#This Row],[ΤΙΜΗ ΜΟΝΑΔΟΣ ΧΩΡΙΣ ΦΠΑ]],2)</f>
        <v>0</v>
      </c>
      <c r="H323" s="16"/>
      <c r="I323" s="16"/>
    </row>
    <row r="324" spans="1:9" ht="26.1" customHeight="1" x14ac:dyDescent="0.25">
      <c r="A324" s="105"/>
      <c r="B324" s="11" t="s">
        <v>682</v>
      </c>
      <c r="C324" s="12" t="s">
        <v>683</v>
      </c>
      <c r="D324" s="13" t="s">
        <v>681</v>
      </c>
      <c r="E324" s="14"/>
      <c r="F324" s="15"/>
      <c r="G324" s="46">
        <f>ROUND(Πίνακας13[[#This Row],[ΠΟΣΟΤΗΤΑ]]*Πίνακας13[[#This Row],[ΤΙΜΗ ΜΟΝΑΔΟΣ ΧΩΡΙΣ ΦΠΑ]],2)</f>
        <v>0</v>
      </c>
      <c r="H324" s="16"/>
      <c r="I324" s="16"/>
    </row>
    <row r="325" spans="1:9" ht="26.1" customHeight="1" x14ac:dyDescent="0.25">
      <c r="A325" s="105"/>
      <c r="B325" s="11" t="s">
        <v>684</v>
      </c>
      <c r="C325" s="12" t="s">
        <v>685</v>
      </c>
      <c r="D325" s="13" t="s">
        <v>681</v>
      </c>
      <c r="E325" s="14"/>
      <c r="F325" s="15"/>
      <c r="G325" s="46">
        <f>ROUND(Πίνακας13[[#This Row],[ΠΟΣΟΤΗΤΑ]]*Πίνακας13[[#This Row],[ΤΙΜΗ ΜΟΝΑΔΟΣ ΧΩΡΙΣ ΦΠΑ]],2)</f>
        <v>0</v>
      </c>
      <c r="H325" s="16"/>
      <c r="I325" s="16"/>
    </row>
    <row r="326" spans="1:9" ht="26.1" customHeight="1" x14ac:dyDescent="0.25">
      <c r="A326" s="105"/>
      <c r="B326" s="11" t="s">
        <v>686</v>
      </c>
      <c r="C326" s="12" t="s">
        <v>687</v>
      </c>
      <c r="D326" s="13" t="s">
        <v>681</v>
      </c>
      <c r="E326" s="14"/>
      <c r="F326" s="15"/>
      <c r="G326" s="46">
        <f>ROUND(Πίνακας13[[#This Row],[ΠΟΣΟΤΗΤΑ]]*Πίνακας13[[#This Row],[ΤΙΜΗ ΜΟΝΑΔΟΣ ΧΩΡΙΣ ΦΠΑ]],2)</f>
        <v>0</v>
      </c>
      <c r="H326" s="16"/>
      <c r="I326" s="16"/>
    </row>
    <row r="327" spans="1:9" ht="26.1" customHeight="1" x14ac:dyDescent="0.25">
      <c r="A327" s="105"/>
      <c r="B327" s="11" t="s">
        <v>688</v>
      </c>
      <c r="C327" s="12" t="s">
        <v>689</v>
      </c>
      <c r="D327" s="13" t="s">
        <v>681</v>
      </c>
      <c r="E327" s="14"/>
      <c r="F327" s="15"/>
      <c r="G327" s="46">
        <f>ROUND(Πίνακας13[[#This Row],[ΠΟΣΟΤΗΤΑ]]*Πίνακας13[[#This Row],[ΤΙΜΗ ΜΟΝΑΔΟΣ ΧΩΡΙΣ ΦΠΑ]],2)</f>
        <v>0</v>
      </c>
      <c r="H327" s="16"/>
      <c r="I327" s="16"/>
    </row>
    <row r="328" spans="1:9" ht="26.1" customHeight="1" x14ac:dyDescent="0.25">
      <c r="A328" s="105"/>
      <c r="B328" s="11" t="s">
        <v>690</v>
      </c>
      <c r="C328" s="12" t="s">
        <v>691</v>
      </c>
      <c r="D328" s="13" t="s">
        <v>692</v>
      </c>
      <c r="E328" s="14"/>
      <c r="F328" s="15"/>
      <c r="G328" s="46">
        <f>ROUND(Πίνακας13[[#This Row],[ΠΟΣΟΤΗΤΑ]]*Πίνακας13[[#This Row],[ΤΙΜΗ ΜΟΝΑΔΟΣ ΧΩΡΙΣ ΦΠΑ]],2)</f>
        <v>0</v>
      </c>
      <c r="H328" s="16"/>
      <c r="I328" s="16"/>
    </row>
    <row r="329" spans="1:9" ht="26.1" customHeight="1" x14ac:dyDescent="0.25">
      <c r="A329" s="105"/>
      <c r="B329" s="11" t="s">
        <v>693</v>
      </c>
      <c r="C329" s="12" t="s">
        <v>694</v>
      </c>
      <c r="D329" s="13" t="s">
        <v>692</v>
      </c>
      <c r="E329" s="14"/>
      <c r="F329" s="15"/>
      <c r="G329" s="46">
        <f>ROUND(Πίνακας13[[#This Row],[ΠΟΣΟΤΗΤΑ]]*Πίνακας13[[#This Row],[ΤΙΜΗ ΜΟΝΑΔΟΣ ΧΩΡΙΣ ΦΠΑ]],2)</f>
        <v>0</v>
      </c>
      <c r="H329" s="16"/>
      <c r="I329" s="16"/>
    </row>
    <row r="330" spans="1:9" ht="26.1" customHeight="1" x14ac:dyDescent="0.25">
      <c r="A330" s="105"/>
      <c r="B330" s="11" t="s">
        <v>695</v>
      </c>
      <c r="C330" s="12" t="s">
        <v>696</v>
      </c>
      <c r="D330" s="13" t="s">
        <v>692</v>
      </c>
      <c r="E330" s="14"/>
      <c r="F330" s="15"/>
      <c r="G330" s="46">
        <f>ROUND(Πίνακας13[[#This Row],[ΠΟΣΟΤΗΤΑ]]*Πίνακας13[[#This Row],[ΤΙΜΗ ΜΟΝΑΔΟΣ ΧΩΡΙΣ ΦΠΑ]],2)</f>
        <v>0</v>
      </c>
      <c r="H330" s="16"/>
      <c r="I330" s="16"/>
    </row>
    <row r="331" spans="1:9" ht="26.1" customHeight="1" x14ac:dyDescent="0.25">
      <c r="A331" s="105"/>
      <c r="B331" s="11" t="s">
        <v>697</v>
      </c>
      <c r="C331" s="12" t="s">
        <v>698</v>
      </c>
      <c r="D331" s="13" t="s">
        <v>681</v>
      </c>
      <c r="E331" s="14"/>
      <c r="F331" s="15"/>
      <c r="G331" s="46">
        <f>ROUND(Πίνακας13[[#This Row],[ΠΟΣΟΤΗΤΑ]]*Πίνακας13[[#This Row],[ΤΙΜΗ ΜΟΝΑΔΟΣ ΧΩΡΙΣ ΦΠΑ]],2)</f>
        <v>0</v>
      </c>
      <c r="H331" s="16"/>
      <c r="I331" s="16"/>
    </row>
    <row r="332" spans="1:9" ht="26.1" customHeight="1" x14ac:dyDescent="0.25">
      <c r="A332" s="105"/>
      <c r="B332" s="11" t="s">
        <v>699</v>
      </c>
      <c r="C332" s="12" t="s">
        <v>700</v>
      </c>
      <c r="D332" s="13" t="s">
        <v>701</v>
      </c>
      <c r="E332" s="14"/>
      <c r="F332" s="15"/>
      <c r="G332" s="46">
        <f>ROUND(Πίνακας13[[#This Row],[ΠΟΣΟΤΗΤΑ]]*Πίνακας13[[#This Row],[ΤΙΜΗ ΜΟΝΑΔΟΣ ΧΩΡΙΣ ΦΠΑ]],2)</f>
        <v>0</v>
      </c>
      <c r="H332" s="16"/>
      <c r="I332" s="16"/>
    </row>
    <row r="333" spans="1:9" ht="26.1" customHeight="1" x14ac:dyDescent="0.25">
      <c r="A333" s="105"/>
      <c r="B333" s="11" t="s">
        <v>702</v>
      </c>
      <c r="C333" s="12" t="s">
        <v>703</v>
      </c>
      <c r="D333" s="13" t="s">
        <v>701</v>
      </c>
      <c r="E333" s="14"/>
      <c r="F333" s="15"/>
      <c r="G333" s="46">
        <f>ROUND(Πίνακας13[[#This Row],[ΠΟΣΟΤΗΤΑ]]*Πίνακας13[[#This Row],[ΤΙΜΗ ΜΟΝΑΔΟΣ ΧΩΡΙΣ ΦΠΑ]],2)</f>
        <v>0</v>
      </c>
      <c r="H333" s="16"/>
      <c r="I333" s="16"/>
    </row>
    <row r="334" spans="1:9" ht="26.1" customHeight="1" x14ac:dyDescent="0.25">
      <c r="A334" s="105"/>
      <c r="B334" s="11" t="s">
        <v>704</v>
      </c>
      <c r="C334" s="12" t="s">
        <v>705</v>
      </c>
      <c r="D334" s="13" t="s">
        <v>701</v>
      </c>
      <c r="E334" s="14"/>
      <c r="F334" s="15"/>
      <c r="G334" s="46">
        <f>ROUND(Πίνακας13[[#This Row],[ΠΟΣΟΤΗΤΑ]]*Πίνακας13[[#This Row],[ΤΙΜΗ ΜΟΝΑΔΟΣ ΧΩΡΙΣ ΦΠΑ]],2)</f>
        <v>0</v>
      </c>
      <c r="H334" s="16"/>
      <c r="I334" s="16"/>
    </row>
    <row r="335" spans="1:9" ht="26.1" customHeight="1" x14ac:dyDescent="0.25">
      <c r="A335" s="105"/>
      <c r="B335" s="11" t="s">
        <v>706</v>
      </c>
      <c r="C335" s="12" t="s">
        <v>707</v>
      </c>
      <c r="D335" s="13" t="s">
        <v>701</v>
      </c>
      <c r="E335" s="14"/>
      <c r="F335" s="15"/>
      <c r="G335" s="46">
        <f>ROUND(Πίνακας13[[#This Row],[ΠΟΣΟΤΗΤΑ]]*Πίνακας13[[#This Row],[ΤΙΜΗ ΜΟΝΑΔΟΣ ΧΩΡΙΣ ΦΠΑ]],2)</f>
        <v>0</v>
      </c>
      <c r="H335" s="16"/>
      <c r="I335" s="16"/>
    </row>
    <row r="336" spans="1:9" ht="26.1" customHeight="1" x14ac:dyDescent="0.25">
      <c r="A336" s="105"/>
      <c r="B336" s="11" t="s">
        <v>708</v>
      </c>
      <c r="C336" s="12" t="s">
        <v>709</v>
      </c>
      <c r="D336" s="13" t="s">
        <v>701</v>
      </c>
      <c r="E336" s="14"/>
      <c r="F336" s="15"/>
      <c r="G336" s="46">
        <f>ROUND(Πίνακας13[[#This Row],[ΠΟΣΟΤΗΤΑ]]*Πίνακας13[[#This Row],[ΤΙΜΗ ΜΟΝΑΔΟΣ ΧΩΡΙΣ ΦΠΑ]],2)</f>
        <v>0</v>
      </c>
      <c r="H336" s="16"/>
      <c r="I336" s="16"/>
    </row>
    <row r="337" spans="1:9" ht="26.1" customHeight="1" x14ac:dyDescent="0.25">
      <c r="A337" s="105"/>
      <c r="B337" s="11" t="s">
        <v>710</v>
      </c>
      <c r="C337" s="12" t="s">
        <v>711</v>
      </c>
      <c r="D337" s="13" t="s">
        <v>712</v>
      </c>
      <c r="E337" s="14"/>
      <c r="F337" s="15"/>
      <c r="G337" s="46">
        <f>ROUND(Πίνακας13[[#This Row],[ΠΟΣΟΤΗΤΑ]]*Πίνακας13[[#This Row],[ΤΙΜΗ ΜΟΝΑΔΟΣ ΧΩΡΙΣ ΦΠΑ]],2)</f>
        <v>0</v>
      </c>
      <c r="H337" s="16"/>
      <c r="I337" s="16"/>
    </row>
    <row r="338" spans="1:9" ht="26.1" customHeight="1" x14ac:dyDescent="0.25">
      <c r="A338" s="105"/>
      <c r="B338" s="11" t="s">
        <v>713</v>
      </c>
      <c r="C338" s="12" t="s">
        <v>714</v>
      </c>
      <c r="D338" s="13" t="s">
        <v>676</v>
      </c>
      <c r="E338" s="14"/>
      <c r="F338" s="15"/>
      <c r="G338" s="46">
        <f>ROUND(Πίνακας13[[#This Row],[ΠΟΣΟΤΗΤΑ]]*Πίνακας13[[#This Row],[ΤΙΜΗ ΜΟΝΑΔΟΣ ΧΩΡΙΣ ΦΠΑ]],2)</f>
        <v>0</v>
      </c>
      <c r="H338" s="16"/>
      <c r="I338" s="16"/>
    </row>
    <row r="339" spans="1:9" ht="26.1" customHeight="1" x14ac:dyDescent="0.25">
      <c r="A339" s="105"/>
      <c r="B339" s="11" t="s">
        <v>715</v>
      </c>
      <c r="C339" s="12" t="s">
        <v>716</v>
      </c>
      <c r="D339" s="13" t="s">
        <v>717</v>
      </c>
      <c r="E339" s="14"/>
      <c r="F339" s="15"/>
      <c r="G339" s="46">
        <f>ROUND(Πίνακας13[[#This Row],[ΠΟΣΟΤΗΤΑ]]*Πίνακας13[[#This Row],[ΤΙΜΗ ΜΟΝΑΔΟΣ ΧΩΡΙΣ ΦΠΑ]],2)</f>
        <v>0</v>
      </c>
      <c r="H339" s="16"/>
      <c r="I339" s="16"/>
    </row>
    <row r="340" spans="1:9" ht="26.1" customHeight="1" x14ac:dyDescent="0.25">
      <c r="A340" s="105"/>
      <c r="B340" s="11" t="s">
        <v>718</v>
      </c>
      <c r="C340" s="12" t="s">
        <v>719</v>
      </c>
      <c r="D340" s="13" t="s">
        <v>720</v>
      </c>
      <c r="E340" s="14"/>
      <c r="F340" s="15"/>
      <c r="G340" s="46">
        <f>ROUND(Πίνακας13[[#This Row],[ΠΟΣΟΤΗΤΑ]]*Πίνακας13[[#This Row],[ΤΙΜΗ ΜΟΝΑΔΟΣ ΧΩΡΙΣ ΦΠΑ]],2)</f>
        <v>0</v>
      </c>
      <c r="H340" s="16"/>
      <c r="I340" s="16"/>
    </row>
    <row r="341" spans="1:9" ht="26.1" customHeight="1" x14ac:dyDescent="0.25">
      <c r="A341" s="105"/>
      <c r="B341" s="11" t="s">
        <v>721</v>
      </c>
      <c r="C341" s="12" t="s">
        <v>722</v>
      </c>
      <c r="D341" s="13" t="s">
        <v>723</v>
      </c>
      <c r="E341" s="14"/>
      <c r="F341" s="15"/>
      <c r="G341" s="46">
        <f>ROUND(Πίνακας13[[#This Row],[ΠΟΣΟΤΗΤΑ]]*Πίνακας13[[#This Row],[ΤΙΜΗ ΜΟΝΑΔΟΣ ΧΩΡΙΣ ΦΠΑ]],2)</f>
        <v>0</v>
      </c>
      <c r="H341" s="16"/>
      <c r="I341" s="16"/>
    </row>
    <row r="342" spans="1:9" ht="26.1" customHeight="1" thickBot="1" x14ac:dyDescent="0.3">
      <c r="A342" s="106"/>
      <c r="B342" s="47" t="s">
        <v>724</v>
      </c>
      <c r="C342" s="48" t="s">
        <v>725</v>
      </c>
      <c r="D342" s="49" t="s">
        <v>723</v>
      </c>
      <c r="E342" s="50"/>
      <c r="F342" s="51"/>
      <c r="G342" s="52">
        <f>ROUND(Πίνακας13[[#This Row],[ΠΟΣΟΤΗΤΑ]]*Πίνακας13[[#This Row],[ΤΙΜΗ ΜΟΝΑΔΟΣ ΧΩΡΙΣ ΦΠΑ]],2)</f>
        <v>0</v>
      </c>
      <c r="H342" s="16"/>
      <c r="I342" s="16"/>
    </row>
    <row r="343" spans="1:9" ht="26.1" customHeight="1" x14ac:dyDescent="0.25">
      <c r="A343" s="101" t="s">
        <v>726</v>
      </c>
      <c r="B343" s="40" t="s">
        <v>727</v>
      </c>
      <c r="C343" s="41" t="s">
        <v>728</v>
      </c>
      <c r="D343" s="53" t="s">
        <v>729</v>
      </c>
      <c r="E343" s="43"/>
      <c r="F343" s="44"/>
      <c r="G343" s="45">
        <f>ROUND(Πίνακας13[[#This Row],[ΠΟΣΟΤΗΤΑ]]*Πίνακας13[[#This Row],[ΤΙΜΗ ΜΟΝΑΔΟΣ ΧΩΡΙΣ ΦΠΑ]],2)</f>
        <v>0</v>
      </c>
      <c r="H343" s="16"/>
      <c r="I343" s="16"/>
    </row>
    <row r="344" spans="1:9" ht="26.1" customHeight="1" x14ac:dyDescent="0.25">
      <c r="A344" s="102"/>
      <c r="B344" s="11" t="s">
        <v>730</v>
      </c>
      <c r="C344" s="12" t="s">
        <v>731</v>
      </c>
      <c r="D344" s="18" t="s">
        <v>729</v>
      </c>
      <c r="E344" s="14"/>
      <c r="F344" s="15"/>
      <c r="G344" s="46">
        <f>ROUND(Πίνακας13[[#This Row],[ΠΟΣΟΤΗΤΑ]]*Πίνακας13[[#This Row],[ΤΙΜΗ ΜΟΝΑΔΟΣ ΧΩΡΙΣ ΦΠΑ]],2)</f>
        <v>0</v>
      </c>
      <c r="H344" s="16"/>
      <c r="I344" s="16"/>
    </row>
    <row r="345" spans="1:9" ht="26.1" customHeight="1" x14ac:dyDescent="0.25">
      <c r="A345" s="102"/>
      <c r="B345" s="11" t="s">
        <v>732</v>
      </c>
      <c r="C345" s="12" t="s">
        <v>733</v>
      </c>
      <c r="D345" s="18" t="s">
        <v>729</v>
      </c>
      <c r="E345" s="14"/>
      <c r="F345" s="15"/>
      <c r="G345" s="46">
        <f>ROUND(Πίνακας13[[#This Row],[ΠΟΣΟΤΗΤΑ]]*Πίνακας13[[#This Row],[ΤΙΜΗ ΜΟΝΑΔΟΣ ΧΩΡΙΣ ΦΠΑ]],2)</f>
        <v>0</v>
      </c>
      <c r="H345" s="16"/>
      <c r="I345" s="16"/>
    </row>
    <row r="346" spans="1:9" ht="26.1" customHeight="1" x14ac:dyDescent="0.25">
      <c r="A346" s="102"/>
      <c r="B346" s="11" t="s">
        <v>734</v>
      </c>
      <c r="C346" s="12" t="s">
        <v>735</v>
      </c>
      <c r="D346" s="18" t="s">
        <v>729</v>
      </c>
      <c r="E346" s="14"/>
      <c r="F346" s="15"/>
      <c r="G346" s="46">
        <f>ROUND(Πίνακας13[[#This Row],[ΠΟΣΟΤΗΤΑ]]*Πίνακας13[[#This Row],[ΤΙΜΗ ΜΟΝΑΔΟΣ ΧΩΡΙΣ ΦΠΑ]],2)</f>
        <v>0</v>
      </c>
      <c r="H346" s="16"/>
      <c r="I346" s="16"/>
    </row>
    <row r="347" spans="1:9" ht="26.1" customHeight="1" x14ac:dyDescent="0.25">
      <c r="A347" s="102"/>
      <c r="B347" s="11" t="s">
        <v>736</v>
      </c>
      <c r="C347" s="12" t="s">
        <v>737</v>
      </c>
      <c r="D347" s="18" t="s">
        <v>729</v>
      </c>
      <c r="E347" s="14"/>
      <c r="F347" s="15"/>
      <c r="G347" s="46">
        <f>ROUND(Πίνακας13[[#This Row],[ΠΟΣΟΤΗΤΑ]]*Πίνακας13[[#This Row],[ΤΙΜΗ ΜΟΝΑΔΟΣ ΧΩΡΙΣ ΦΠΑ]],2)</f>
        <v>0</v>
      </c>
      <c r="H347" s="16"/>
      <c r="I347" s="16"/>
    </row>
    <row r="348" spans="1:9" ht="26.1" customHeight="1" x14ac:dyDescent="0.25">
      <c r="A348" s="102"/>
      <c r="B348" s="11" t="s">
        <v>738</v>
      </c>
      <c r="C348" s="12" t="s">
        <v>739</v>
      </c>
      <c r="D348" s="18" t="s">
        <v>729</v>
      </c>
      <c r="E348" s="14"/>
      <c r="F348" s="15"/>
      <c r="G348" s="46">
        <f>ROUND(Πίνακας13[[#This Row],[ΠΟΣΟΤΗΤΑ]]*Πίνακας13[[#This Row],[ΤΙΜΗ ΜΟΝΑΔΟΣ ΧΩΡΙΣ ΦΠΑ]],2)</f>
        <v>0</v>
      </c>
      <c r="H348" s="16"/>
      <c r="I348" s="16"/>
    </row>
    <row r="349" spans="1:9" ht="26.1" customHeight="1" thickBot="1" x14ac:dyDescent="0.3">
      <c r="A349" s="103"/>
      <c r="B349" s="47" t="s">
        <v>740</v>
      </c>
      <c r="C349" s="48" t="s">
        <v>741</v>
      </c>
      <c r="D349" s="54" t="s">
        <v>729</v>
      </c>
      <c r="E349" s="50"/>
      <c r="F349" s="51"/>
      <c r="G349" s="52">
        <f>ROUND(Πίνακας13[[#This Row],[ΠΟΣΟΤΗΤΑ]]*Πίνακας13[[#This Row],[ΤΙΜΗ ΜΟΝΑΔΟΣ ΧΩΡΙΣ ΦΠΑ]],2)</f>
        <v>0</v>
      </c>
      <c r="H349" s="16"/>
      <c r="I349" s="16"/>
    </row>
    <row r="350" spans="1:9" ht="26.1" customHeight="1" x14ac:dyDescent="0.25">
      <c r="A350" s="104" t="s">
        <v>742</v>
      </c>
      <c r="B350" s="40" t="s">
        <v>743</v>
      </c>
      <c r="C350" s="41" t="s">
        <v>744</v>
      </c>
      <c r="D350" s="42" t="s">
        <v>745</v>
      </c>
      <c r="E350" s="43"/>
      <c r="F350" s="44"/>
      <c r="G350" s="45">
        <f>ROUND(Πίνακας13[[#This Row],[ΠΟΣΟΤΗΤΑ]]*Πίνακας13[[#This Row],[ΤΙΜΗ ΜΟΝΑΔΟΣ ΧΩΡΙΣ ΦΠΑ]],2)</f>
        <v>0</v>
      </c>
      <c r="H350" s="16"/>
      <c r="I350" s="16"/>
    </row>
    <row r="351" spans="1:9" ht="26.1" customHeight="1" x14ac:dyDescent="0.25">
      <c r="A351" s="105"/>
      <c r="B351" s="11" t="s">
        <v>746</v>
      </c>
      <c r="C351" s="12" t="s">
        <v>747</v>
      </c>
      <c r="D351" s="13" t="s">
        <v>745</v>
      </c>
      <c r="E351" s="14"/>
      <c r="F351" s="15"/>
      <c r="G351" s="46">
        <f>ROUND(Πίνακας13[[#This Row],[ΠΟΣΟΤΗΤΑ]]*Πίνακας13[[#This Row],[ΤΙΜΗ ΜΟΝΑΔΟΣ ΧΩΡΙΣ ΦΠΑ]],2)</f>
        <v>0</v>
      </c>
      <c r="H351" s="16"/>
      <c r="I351" s="16"/>
    </row>
    <row r="352" spans="1:9" ht="26.1" customHeight="1" x14ac:dyDescent="0.25">
      <c r="A352" s="105"/>
      <c r="B352" s="11" t="s">
        <v>748</v>
      </c>
      <c r="C352" s="12" t="s">
        <v>749</v>
      </c>
      <c r="D352" s="13" t="s">
        <v>745</v>
      </c>
      <c r="E352" s="14"/>
      <c r="F352" s="15"/>
      <c r="G352" s="46">
        <f>ROUND(Πίνακας13[[#This Row],[ΠΟΣΟΤΗΤΑ]]*Πίνακας13[[#This Row],[ΤΙΜΗ ΜΟΝΑΔΟΣ ΧΩΡΙΣ ΦΠΑ]],2)</f>
        <v>0</v>
      </c>
      <c r="H352" s="16"/>
      <c r="I352" s="16"/>
    </row>
    <row r="353" spans="1:9" ht="25.5" customHeight="1" thickBot="1" x14ac:dyDescent="0.3">
      <c r="A353" s="106"/>
      <c r="B353" s="47" t="s">
        <v>750</v>
      </c>
      <c r="C353" s="48" t="s">
        <v>751</v>
      </c>
      <c r="D353" s="49" t="s">
        <v>745</v>
      </c>
      <c r="E353" s="50"/>
      <c r="F353" s="51"/>
      <c r="G353" s="52">
        <f>ROUND(Πίνακας13[[#This Row],[ΠΟΣΟΤΗΤΑ]]*Πίνακας13[[#This Row],[ΤΙΜΗ ΜΟΝΑΔΟΣ ΧΩΡΙΣ ΦΠΑ]],2)</f>
        <v>0</v>
      </c>
      <c r="H353" s="16"/>
      <c r="I353" s="16"/>
    </row>
    <row r="354" spans="1:9" ht="26.1" customHeight="1" x14ac:dyDescent="0.25">
      <c r="A354" s="101" t="s">
        <v>752</v>
      </c>
      <c r="B354" s="40" t="s">
        <v>753</v>
      </c>
      <c r="C354" s="41" t="s">
        <v>754</v>
      </c>
      <c r="D354" s="42" t="s">
        <v>39</v>
      </c>
      <c r="E354" s="43"/>
      <c r="F354" s="44"/>
      <c r="G354" s="45">
        <f>ROUND(Πίνακας13[[#This Row],[ΠΟΣΟΤΗΤΑ]]*Πίνακας13[[#This Row],[ΤΙΜΗ ΜΟΝΑΔΟΣ ΧΩΡΙΣ ΦΠΑ]],2)</f>
        <v>0</v>
      </c>
      <c r="H354" s="16"/>
      <c r="I354" s="16"/>
    </row>
    <row r="355" spans="1:9" ht="26.1" customHeight="1" x14ac:dyDescent="0.25">
      <c r="A355" s="102"/>
      <c r="B355" s="11" t="s">
        <v>755</v>
      </c>
      <c r="C355" s="12" t="s">
        <v>756</v>
      </c>
      <c r="D355" s="13" t="s">
        <v>757</v>
      </c>
      <c r="E355" s="14"/>
      <c r="F355" s="15"/>
      <c r="G355" s="46">
        <f>ROUND(Πίνακας13[[#This Row],[ΠΟΣΟΤΗΤΑ]]*Πίνακας13[[#This Row],[ΤΙΜΗ ΜΟΝΑΔΟΣ ΧΩΡΙΣ ΦΠΑ]],2)</f>
        <v>0</v>
      </c>
      <c r="H355" s="16"/>
      <c r="I355" s="16"/>
    </row>
    <row r="356" spans="1:9" ht="26.1" customHeight="1" x14ac:dyDescent="0.25">
      <c r="A356" s="102"/>
      <c r="B356" s="11" t="s">
        <v>758</v>
      </c>
      <c r="C356" s="12" t="s">
        <v>759</v>
      </c>
      <c r="D356" s="13" t="s">
        <v>39</v>
      </c>
      <c r="E356" s="14"/>
      <c r="F356" s="15"/>
      <c r="G356" s="46">
        <f>ROUND(Πίνακας13[[#This Row],[ΠΟΣΟΤΗΤΑ]]*Πίνακας13[[#This Row],[ΤΙΜΗ ΜΟΝΑΔΟΣ ΧΩΡΙΣ ΦΠΑ]],2)</f>
        <v>0</v>
      </c>
      <c r="H356" s="16"/>
      <c r="I356" s="16"/>
    </row>
    <row r="357" spans="1:9" ht="26.1" customHeight="1" thickBot="1" x14ac:dyDescent="0.3">
      <c r="A357" s="103"/>
      <c r="B357" s="47" t="s">
        <v>760</v>
      </c>
      <c r="C357" s="48" t="s">
        <v>761</v>
      </c>
      <c r="D357" s="49" t="s">
        <v>11</v>
      </c>
      <c r="E357" s="50"/>
      <c r="F357" s="51"/>
      <c r="G357" s="52">
        <f>ROUND(Πίνακας13[[#This Row],[ΠΟΣΟΤΗΤΑ]]*Πίνακας13[[#This Row],[ΤΙΜΗ ΜΟΝΑΔΟΣ ΧΩΡΙΣ ΦΠΑ]],2)</f>
        <v>0</v>
      </c>
      <c r="H357" s="16"/>
      <c r="I357" s="16"/>
    </row>
    <row r="358" spans="1:9" ht="26.1" customHeight="1" x14ac:dyDescent="0.25">
      <c r="A358" s="104" t="s">
        <v>762</v>
      </c>
      <c r="B358" s="40" t="s">
        <v>763</v>
      </c>
      <c r="C358" s="41" t="s">
        <v>764</v>
      </c>
      <c r="D358" s="42" t="s">
        <v>765</v>
      </c>
      <c r="E358" s="43"/>
      <c r="F358" s="44"/>
      <c r="G358" s="45">
        <f>ROUND(Πίνακας13[[#This Row],[ΠΟΣΟΤΗΤΑ]]*Πίνακας13[[#This Row],[ΤΙΜΗ ΜΟΝΑΔΟΣ ΧΩΡΙΣ ΦΠΑ]],2)</f>
        <v>0</v>
      </c>
      <c r="H358" s="16"/>
      <c r="I358" s="16"/>
    </row>
    <row r="359" spans="1:9" ht="26.1" customHeight="1" x14ac:dyDescent="0.25">
      <c r="A359" s="105"/>
      <c r="B359" s="11" t="s">
        <v>766</v>
      </c>
      <c r="C359" s="12" t="s">
        <v>767</v>
      </c>
      <c r="D359" s="13" t="s">
        <v>41</v>
      </c>
      <c r="E359" s="14"/>
      <c r="F359" s="15"/>
      <c r="G359" s="46">
        <f>ROUND(Πίνακας13[[#This Row],[ΠΟΣΟΤΗΤΑ]]*Πίνακας13[[#This Row],[ΤΙΜΗ ΜΟΝΑΔΟΣ ΧΩΡΙΣ ΦΠΑ]],2)</f>
        <v>0</v>
      </c>
      <c r="H359" s="16"/>
      <c r="I359" s="16"/>
    </row>
    <row r="360" spans="1:9" ht="26.1" customHeight="1" x14ac:dyDescent="0.25">
      <c r="A360" s="105"/>
      <c r="B360" s="11" t="s">
        <v>768</v>
      </c>
      <c r="C360" s="12" t="s">
        <v>769</v>
      </c>
      <c r="D360" s="13" t="s">
        <v>41</v>
      </c>
      <c r="E360" s="14"/>
      <c r="F360" s="15"/>
      <c r="G360" s="46">
        <f>ROUND(Πίνακας13[[#This Row],[ΠΟΣΟΤΗΤΑ]]*Πίνακας13[[#This Row],[ΤΙΜΗ ΜΟΝΑΔΟΣ ΧΩΡΙΣ ΦΠΑ]],2)</f>
        <v>0</v>
      </c>
      <c r="H360" s="16"/>
      <c r="I360" s="16"/>
    </row>
    <row r="361" spans="1:9" ht="26.1" customHeight="1" x14ac:dyDescent="0.25">
      <c r="A361" s="105"/>
      <c r="B361" s="11" t="s">
        <v>770</v>
      </c>
      <c r="C361" s="12" t="s">
        <v>771</v>
      </c>
      <c r="D361" s="13" t="s">
        <v>41</v>
      </c>
      <c r="E361" s="14"/>
      <c r="F361" s="15"/>
      <c r="G361" s="46">
        <f>ROUND(Πίνακας13[[#This Row],[ΠΟΣΟΤΗΤΑ]]*Πίνακας13[[#This Row],[ΤΙΜΗ ΜΟΝΑΔΟΣ ΧΩΡΙΣ ΦΠΑ]],2)</f>
        <v>0</v>
      </c>
      <c r="H361" s="16"/>
      <c r="I361" s="16"/>
    </row>
    <row r="362" spans="1:9" ht="26.1" customHeight="1" x14ac:dyDescent="0.25">
      <c r="A362" s="105"/>
      <c r="B362" s="11" t="s">
        <v>772</v>
      </c>
      <c r="C362" s="12" t="s">
        <v>773</v>
      </c>
      <c r="D362" s="13" t="s">
        <v>41</v>
      </c>
      <c r="E362" s="14"/>
      <c r="F362" s="15"/>
      <c r="G362" s="46">
        <f>ROUND(Πίνακας13[[#This Row],[ΠΟΣΟΤΗΤΑ]]*Πίνακας13[[#This Row],[ΤΙΜΗ ΜΟΝΑΔΟΣ ΧΩΡΙΣ ΦΠΑ]],2)</f>
        <v>0</v>
      </c>
      <c r="H362" s="16"/>
      <c r="I362" s="16"/>
    </row>
    <row r="363" spans="1:9" ht="26.1" customHeight="1" x14ac:dyDescent="0.25">
      <c r="A363" s="105"/>
      <c r="B363" s="11" t="s">
        <v>774</v>
      </c>
      <c r="C363" s="12" t="s">
        <v>775</v>
      </c>
      <c r="D363" s="13" t="s">
        <v>41</v>
      </c>
      <c r="E363" s="14"/>
      <c r="F363" s="15"/>
      <c r="G363" s="46">
        <f>ROUND(Πίνακας13[[#This Row],[ΠΟΣΟΤΗΤΑ]]*Πίνακας13[[#This Row],[ΤΙΜΗ ΜΟΝΑΔΟΣ ΧΩΡΙΣ ΦΠΑ]],2)</f>
        <v>0</v>
      </c>
      <c r="H363" s="16"/>
      <c r="I363" s="16"/>
    </row>
    <row r="364" spans="1:9" ht="26.1" customHeight="1" x14ac:dyDescent="0.25">
      <c r="A364" s="105"/>
      <c r="B364" s="11" t="s">
        <v>776</v>
      </c>
      <c r="C364" s="12" t="s">
        <v>777</v>
      </c>
      <c r="D364" s="13" t="s">
        <v>41</v>
      </c>
      <c r="E364" s="14"/>
      <c r="F364" s="15"/>
      <c r="G364" s="46">
        <f>ROUND(Πίνακας13[[#This Row],[ΠΟΣΟΤΗΤΑ]]*Πίνακας13[[#This Row],[ΤΙΜΗ ΜΟΝΑΔΟΣ ΧΩΡΙΣ ΦΠΑ]],2)</f>
        <v>0</v>
      </c>
      <c r="H364" s="16"/>
      <c r="I364" s="16"/>
    </row>
    <row r="365" spans="1:9" ht="26.1" customHeight="1" x14ac:dyDescent="0.25">
      <c r="A365" s="105"/>
      <c r="B365" s="11" t="s">
        <v>778</v>
      </c>
      <c r="C365" s="12" t="s">
        <v>779</v>
      </c>
      <c r="D365" s="13" t="s">
        <v>41</v>
      </c>
      <c r="E365" s="14"/>
      <c r="F365" s="15"/>
      <c r="G365" s="46">
        <f>ROUND(Πίνακας13[[#This Row],[ΠΟΣΟΤΗΤΑ]]*Πίνακας13[[#This Row],[ΤΙΜΗ ΜΟΝΑΔΟΣ ΧΩΡΙΣ ΦΠΑ]],2)</f>
        <v>0</v>
      </c>
      <c r="H365" s="16"/>
      <c r="I365" s="16"/>
    </row>
    <row r="366" spans="1:9" ht="26.1" customHeight="1" x14ac:dyDescent="0.25">
      <c r="A366" s="105"/>
      <c r="B366" s="11" t="s">
        <v>780</v>
      </c>
      <c r="C366" s="12" t="s">
        <v>781</v>
      </c>
      <c r="D366" s="13" t="s">
        <v>41</v>
      </c>
      <c r="E366" s="14"/>
      <c r="F366" s="15"/>
      <c r="G366" s="46">
        <f>ROUND(Πίνακας13[[#This Row],[ΠΟΣΟΤΗΤΑ]]*Πίνακας13[[#This Row],[ΤΙΜΗ ΜΟΝΑΔΟΣ ΧΩΡΙΣ ΦΠΑ]],2)</f>
        <v>0</v>
      </c>
      <c r="H366" s="16"/>
      <c r="I366" s="16"/>
    </row>
    <row r="367" spans="1:9" ht="26.1" customHeight="1" x14ac:dyDescent="0.25">
      <c r="A367" s="105"/>
      <c r="B367" s="11" t="s">
        <v>782</v>
      </c>
      <c r="C367" s="12" t="s">
        <v>783</v>
      </c>
      <c r="D367" s="13" t="s">
        <v>41</v>
      </c>
      <c r="E367" s="14"/>
      <c r="F367" s="15"/>
      <c r="G367" s="46">
        <f>ROUND(Πίνακας13[[#This Row],[ΠΟΣΟΤΗΤΑ]]*Πίνακας13[[#This Row],[ΤΙΜΗ ΜΟΝΑΔΟΣ ΧΩΡΙΣ ΦΠΑ]],2)</f>
        <v>0</v>
      </c>
      <c r="H367" s="16"/>
      <c r="I367" s="16"/>
    </row>
    <row r="368" spans="1:9" ht="26.1" customHeight="1" x14ac:dyDescent="0.25">
      <c r="A368" s="105"/>
      <c r="B368" s="11" t="s">
        <v>784</v>
      </c>
      <c r="C368" s="12" t="s">
        <v>785</v>
      </c>
      <c r="D368" s="13" t="s">
        <v>41</v>
      </c>
      <c r="E368" s="14"/>
      <c r="F368" s="15"/>
      <c r="G368" s="46">
        <f>ROUND(Πίνακας13[[#This Row],[ΠΟΣΟΤΗΤΑ]]*Πίνακας13[[#This Row],[ΤΙΜΗ ΜΟΝΑΔΟΣ ΧΩΡΙΣ ΦΠΑ]],2)</f>
        <v>0</v>
      </c>
      <c r="H368" s="16"/>
      <c r="I368" s="16"/>
    </row>
    <row r="369" spans="1:9" ht="26.1" customHeight="1" x14ac:dyDescent="0.25">
      <c r="A369" s="105"/>
      <c r="B369" s="11" t="s">
        <v>786</v>
      </c>
      <c r="C369" s="12" t="s">
        <v>787</v>
      </c>
      <c r="D369" s="13" t="s">
        <v>41</v>
      </c>
      <c r="E369" s="14"/>
      <c r="F369" s="15"/>
      <c r="G369" s="46">
        <f>ROUND(Πίνακας13[[#This Row],[ΠΟΣΟΤΗΤΑ]]*Πίνακας13[[#This Row],[ΤΙΜΗ ΜΟΝΑΔΟΣ ΧΩΡΙΣ ΦΠΑ]],2)</f>
        <v>0</v>
      </c>
      <c r="H369" s="16"/>
      <c r="I369" s="16"/>
    </row>
    <row r="370" spans="1:9" ht="26.1" customHeight="1" x14ac:dyDescent="0.25">
      <c r="A370" s="105"/>
      <c r="B370" s="11" t="s">
        <v>788</v>
      </c>
      <c r="C370" s="12" t="s">
        <v>789</v>
      </c>
      <c r="D370" s="13" t="s">
        <v>41</v>
      </c>
      <c r="E370" s="14"/>
      <c r="F370" s="15"/>
      <c r="G370" s="46">
        <f>ROUND(Πίνακας13[[#This Row],[ΠΟΣΟΤΗΤΑ]]*Πίνακας13[[#This Row],[ΤΙΜΗ ΜΟΝΑΔΟΣ ΧΩΡΙΣ ΦΠΑ]],2)</f>
        <v>0</v>
      </c>
      <c r="H370" s="16"/>
      <c r="I370" s="16"/>
    </row>
    <row r="371" spans="1:9" ht="26.1" customHeight="1" x14ac:dyDescent="0.25">
      <c r="A371" s="105"/>
      <c r="B371" s="11" t="s">
        <v>790</v>
      </c>
      <c r="C371" s="12" t="s">
        <v>791</v>
      </c>
      <c r="D371" s="13" t="s">
        <v>41</v>
      </c>
      <c r="E371" s="14"/>
      <c r="F371" s="15"/>
      <c r="G371" s="46">
        <f>ROUND(Πίνακας13[[#This Row],[ΠΟΣΟΤΗΤΑ]]*Πίνακας13[[#This Row],[ΤΙΜΗ ΜΟΝΑΔΟΣ ΧΩΡΙΣ ΦΠΑ]],2)</f>
        <v>0</v>
      </c>
      <c r="H371" s="16"/>
      <c r="I371" s="16"/>
    </row>
    <row r="372" spans="1:9" ht="26.1" customHeight="1" x14ac:dyDescent="0.25">
      <c r="A372" s="105"/>
      <c r="B372" s="11" t="s">
        <v>792</v>
      </c>
      <c r="C372" s="12" t="s">
        <v>793</v>
      </c>
      <c r="D372" s="13" t="s">
        <v>41</v>
      </c>
      <c r="E372" s="14"/>
      <c r="F372" s="15"/>
      <c r="G372" s="46">
        <f>ROUND(Πίνακας13[[#This Row],[ΠΟΣΟΤΗΤΑ]]*Πίνακας13[[#This Row],[ΤΙΜΗ ΜΟΝΑΔΟΣ ΧΩΡΙΣ ΦΠΑ]],2)</f>
        <v>0</v>
      </c>
      <c r="H372" s="16"/>
      <c r="I372" s="16"/>
    </row>
    <row r="373" spans="1:9" ht="26.1" customHeight="1" x14ac:dyDescent="0.25">
      <c r="A373" s="105"/>
      <c r="B373" s="11" t="s">
        <v>794</v>
      </c>
      <c r="C373" s="12" t="s">
        <v>795</v>
      </c>
      <c r="D373" s="13" t="s">
        <v>41</v>
      </c>
      <c r="E373" s="14"/>
      <c r="F373" s="15"/>
      <c r="G373" s="46">
        <f>ROUND(Πίνακας13[[#This Row],[ΠΟΣΟΤΗΤΑ]]*Πίνακας13[[#This Row],[ΤΙΜΗ ΜΟΝΑΔΟΣ ΧΩΡΙΣ ΦΠΑ]],2)</f>
        <v>0</v>
      </c>
      <c r="H373" s="16"/>
      <c r="I373" s="16"/>
    </row>
    <row r="374" spans="1:9" ht="26.1" customHeight="1" x14ac:dyDescent="0.25">
      <c r="A374" s="105"/>
      <c r="B374" s="11" t="s">
        <v>796</v>
      </c>
      <c r="C374" s="12" t="s">
        <v>797</v>
      </c>
      <c r="D374" s="13" t="s">
        <v>41</v>
      </c>
      <c r="E374" s="14"/>
      <c r="F374" s="15"/>
      <c r="G374" s="46">
        <f>ROUND(Πίνακας13[[#This Row],[ΠΟΣΟΤΗΤΑ]]*Πίνακας13[[#This Row],[ΤΙΜΗ ΜΟΝΑΔΟΣ ΧΩΡΙΣ ΦΠΑ]],2)</f>
        <v>0</v>
      </c>
      <c r="H374" s="16"/>
      <c r="I374" s="16"/>
    </row>
    <row r="375" spans="1:9" ht="26.1" customHeight="1" x14ac:dyDescent="0.25">
      <c r="A375" s="105"/>
      <c r="B375" s="11" t="s">
        <v>798</v>
      </c>
      <c r="C375" s="12" t="s">
        <v>799</v>
      </c>
      <c r="D375" s="13" t="s">
        <v>13</v>
      </c>
      <c r="E375" s="14"/>
      <c r="F375" s="15"/>
      <c r="G375" s="46">
        <f>ROUND(Πίνακας13[[#This Row],[ΠΟΣΟΤΗΤΑ]]*Πίνακας13[[#This Row],[ΤΙΜΗ ΜΟΝΑΔΟΣ ΧΩΡΙΣ ΦΠΑ]],2)</f>
        <v>0</v>
      </c>
      <c r="H375" s="16"/>
      <c r="I375" s="16"/>
    </row>
    <row r="376" spans="1:9" ht="26.1" customHeight="1" x14ac:dyDescent="0.25">
      <c r="A376" s="105"/>
      <c r="B376" s="11" t="s">
        <v>800</v>
      </c>
      <c r="C376" s="12" t="s">
        <v>801</v>
      </c>
      <c r="D376" s="13" t="s">
        <v>16</v>
      </c>
      <c r="E376" s="14"/>
      <c r="F376" s="15"/>
      <c r="G376" s="46">
        <f>ROUND(Πίνακας13[[#This Row],[ΠΟΣΟΤΗΤΑ]]*Πίνακας13[[#This Row],[ΤΙΜΗ ΜΟΝΑΔΟΣ ΧΩΡΙΣ ΦΠΑ]],2)</f>
        <v>0</v>
      </c>
      <c r="H376" s="16"/>
      <c r="I376" s="16"/>
    </row>
    <row r="377" spans="1:9" ht="26.1" customHeight="1" x14ac:dyDescent="0.25">
      <c r="A377" s="105"/>
      <c r="B377" s="11" t="s">
        <v>802</v>
      </c>
      <c r="C377" s="12" t="s">
        <v>803</v>
      </c>
      <c r="D377" s="13" t="s">
        <v>16</v>
      </c>
      <c r="E377" s="14"/>
      <c r="F377" s="15"/>
      <c r="G377" s="46">
        <f>ROUND(Πίνακας13[[#This Row],[ΠΟΣΟΤΗΤΑ]]*Πίνακας13[[#This Row],[ΤΙΜΗ ΜΟΝΑΔΟΣ ΧΩΡΙΣ ΦΠΑ]],2)</f>
        <v>0</v>
      </c>
      <c r="H377" s="16"/>
      <c r="I377" s="16"/>
    </row>
    <row r="378" spans="1:9" ht="26.1" customHeight="1" x14ac:dyDescent="0.25">
      <c r="A378" s="105"/>
      <c r="B378" s="11" t="s">
        <v>804</v>
      </c>
      <c r="C378" s="12" t="s">
        <v>805</v>
      </c>
      <c r="D378" s="13" t="s">
        <v>16</v>
      </c>
      <c r="E378" s="14"/>
      <c r="F378" s="15"/>
      <c r="G378" s="46">
        <f>ROUND(Πίνακας13[[#This Row],[ΠΟΣΟΤΗΤΑ]]*Πίνακας13[[#This Row],[ΤΙΜΗ ΜΟΝΑΔΟΣ ΧΩΡΙΣ ΦΠΑ]],2)</f>
        <v>0</v>
      </c>
      <c r="H378" s="16"/>
      <c r="I378" s="16"/>
    </row>
    <row r="379" spans="1:9" ht="26.1" customHeight="1" x14ac:dyDescent="0.25">
      <c r="A379" s="105"/>
      <c r="B379" s="11" t="s">
        <v>806</v>
      </c>
      <c r="C379" s="12" t="s">
        <v>807</v>
      </c>
      <c r="D379" s="13" t="s">
        <v>41</v>
      </c>
      <c r="E379" s="14"/>
      <c r="F379" s="15"/>
      <c r="G379" s="46">
        <f>ROUND(Πίνακας13[[#This Row],[ΠΟΣΟΤΗΤΑ]]*Πίνακας13[[#This Row],[ΤΙΜΗ ΜΟΝΑΔΟΣ ΧΩΡΙΣ ΦΠΑ]],2)</f>
        <v>0</v>
      </c>
      <c r="H379" s="16"/>
      <c r="I379" s="16"/>
    </row>
    <row r="380" spans="1:9" ht="26.1" customHeight="1" x14ac:dyDescent="0.25">
      <c r="A380" s="105"/>
      <c r="B380" s="11" t="s">
        <v>808</v>
      </c>
      <c r="C380" s="12" t="s">
        <v>809</v>
      </c>
      <c r="D380" s="13" t="s">
        <v>41</v>
      </c>
      <c r="E380" s="14"/>
      <c r="F380" s="15"/>
      <c r="G380" s="46">
        <f>ROUND(Πίνακας13[[#This Row],[ΠΟΣΟΤΗΤΑ]]*Πίνακας13[[#This Row],[ΤΙΜΗ ΜΟΝΑΔΟΣ ΧΩΡΙΣ ΦΠΑ]],2)</f>
        <v>0</v>
      </c>
      <c r="H380" s="16"/>
      <c r="I380" s="16"/>
    </row>
    <row r="381" spans="1:9" ht="26.1" customHeight="1" x14ac:dyDescent="0.25">
      <c r="A381" s="105"/>
      <c r="B381" s="11" t="s">
        <v>810</v>
      </c>
      <c r="C381" s="12" t="s">
        <v>811</v>
      </c>
      <c r="D381" s="13" t="s">
        <v>41</v>
      </c>
      <c r="E381" s="14"/>
      <c r="F381" s="15"/>
      <c r="G381" s="46">
        <f>ROUND(Πίνακας13[[#This Row],[ΠΟΣΟΤΗΤΑ]]*Πίνακας13[[#This Row],[ΤΙΜΗ ΜΟΝΑΔΟΣ ΧΩΡΙΣ ΦΠΑ]],2)</f>
        <v>0</v>
      </c>
      <c r="H381" s="16"/>
      <c r="I381" s="16"/>
    </row>
    <row r="382" spans="1:9" ht="26.1" customHeight="1" x14ac:dyDescent="0.25">
      <c r="A382" s="105"/>
      <c r="B382" s="11" t="s">
        <v>812</v>
      </c>
      <c r="C382" s="12" t="s">
        <v>813</v>
      </c>
      <c r="D382" s="13" t="s">
        <v>41</v>
      </c>
      <c r="E382" s="14"/>
      <c r="F382" s="15"/>
      <c r="G382" s="46">
        <f>ROUND(Πίνακας13[[#This Row],[ΠΟΣΟΤΗΤΑ]]*Πίνακας13[[#This Row],[ΤΙΜΗ ΜΟΝΑΔΟΣ ΧΩΡΙΣ ΦΠΑ]],2)</f>
        <v>0</v>
      </c>
      <c r="H382" s="16"/>
      <c r="I382" s="16"/>
    </row>
    <row r="383" spans="1:9" ht="26.1" customHeight="1" x14ac:dyDescent="0.25">
      <c r="A383" s="105"/>
      <c r="B383" s="11" t="s">
        <v>814</v>
      </c>
      <c r="C383" s="12" t="s">
        <v>815</v>
      </c>
      <c r="D383" s="13" t="s">
        <v>41</v>
      </c>
      <c r="E383" s="14"/>
      <c r="F383" s="15"/>
      <c r="G383" s="46">
        <f>ROUND(Πίνακας13[[#This Row],[ΠΟΣΟΤΗΤΑ]]*Πίνακας13[[#This Row],[ΤΙΜΗ ΜΟΝΑΔΟΣ ΧΩΡΙΣ ΦΠΑ]],2)</f>
        <v>0</v>
      </c>
      <c r="H383" s="16"/>
      <c r="I383" s="16"/>
    </row>
    <row r="384" spans="1:9" ht="26.1" customHeight="1" x14ac:dyDescent="0.25">
      <c r="A384" s="105"/>
      <c r="B384" s="11" t="s">
        <v>816</v>
      </c>
      <c r="C384" s="12" t="s">
        <v>817</v>
      </c>
      <c r="D384" s="13" t="s">
        <v>16</v>
      </c>
      <c r="E384" s="14"/>
      <c r="F384" s="15"/>
      <c r="G384" s="46">
        <f>ROUND(Πίνακας13[[#This Row],[ΠΟΣΟΤΗΤΑ]]*Πίνακας13[[#This Row],[ΤΙΜΗ ΜΟΝΑΔΟΣ ΧΩΡΙΣ ΦΠΑ]],2)</f>
        <v>0</v>
      </c>
      <c r="H384" s="16"/>
      <c r="I384" s="16"/>
    </row>
    <row r="385" spans="1:9" ht="26.1" customHeight="1" x14ac:dyDescent="0.25">
      <c r="A385" s="105"/>
      <c r="B385" s="11" t="s">
        <v>818</v>
      </c>
      <c r="C385" s="12" t="s">
        <v>819</v>
      </c>
      <c r="D385" s="13" t="s">
        <v>41</v>
      </c>
      <c r="E385" s="14"/>
      <c r="F385" s="15"/>
      <c r="G385" s="46">
        <f>ROUND(Πίνακας13[[#This Row],[ΠΟΣΟΤΗΤΑ]]*Πίνακας13[[#This Row],[ΤΙΜΗ ΜΟΝΑΔΟΣ ΧΩΡΙΣ ΦΠΑ]],2)</f>
        <v>0</v>
      </c>
      <c r="H385" s="16"/>
      <c r="I385" s="16"/>
    </row>
    <row r="386" spans="1:9" ht="26.1" customHeight="1" x14ac:dyDescent="0.25">
      <c r="A386" s="105"/>
      <c r="B386" s="11" t="s">
        <v>820</v>
      </c>
      <c r="C386" s="12" t="s">
        <v>821</v>
      </c>
      <c r="D386" s="13" t="s">
        <v>41</v>
      </c>
      <c r="E386" s="14"/>
      <c r="F386" s="15"/>
      <c r="G386" s="46">
        <f>ROUND(Πίνακας13[[#This Row],[ΠΟΣΟΤΗΤΑ]]*Πίνακας13[[#This Row],[ΤΙΜΗ ΜΟΝΑΔΟΣ ΧΩΡΙΣ ΦΠΑ]],2)</f>
        <v>0</v>
      </c>
      <c r="H386" s="16"/>
      <c r="I386" s="16"/>
    </row>
    <row r="387" spans="1:9" ht="26.1" customHeight="1" x14ac:dyDescent="0.25">
      <c r="A387" s="105"/>
      <c r="B387" s="11" t="s">
        <v>822</v>
      </c>
      <c r="C387" s="12" t="s">
        <v>823</v>
      </c>
      <c r="D387" s="13" t="s">
        <v>593</v>
      </c>
      <c r="E387" s="14"/>
      <c r="F387" s="15"/>
      <c r="G387" s="46">
        <f>ROUND(Πίνακας13[[#This Row],[ΠΟΣΟΤΗΤΑ]]*Πίνακας13[[#This Row],[ΤΙΜΗ ΜΟΝΑΔΟΣ ΧΩΡΙΣ ΦΠΑ]],2)</f>
        <v>0</v>
      </c>
      <c r="H387" s="16"/>
      <c r="I387" s="16"/>
    </row>
    <row r="388" spans="1:9" ht="26.1" customHeight="1" x14ac:dyDescent="0.25">
      <c r="A388" s="105"/>
      <c r="B388" s="11" t="s">
        <v>824</v>
      </c>
      <c r="C388" s="12" t="s">
        <v>825</v>
      </c>
      <c r="D388" s="13" t="s">
        <v>593</v>
      </c>
      <c r="E388" s="14"/>
      <c r="F388" s="15"/>
      <c r="G388" s="46">
        <f>ROUND(Πίνακας13[[#This Row],[ΠΟΣΟΤΗΤΑ]]*Πίνακας13[[#This Row],[ΤΙΜΗ ΜΟΝΑΔΟΣ ΧΩΡΙΣ ΦΠΑ]],2)</f>
        <v>0</v>
      </c>
      <c r="H388" s="16"/>
      <c r="I388" s="16"/>
    </row>
    <row r="389" spans="1:9" ht="26.1" customHeight="1" x14ac:dyDescent="0.25">
      <c r="A389" s="105"/>
      <c r="B389" s="11" t="s">
        <v>826</v>
      </c>
      <c r="C389" s="12" t="s">
        <v>827</v>
      </c>
      <c r="D389" s="13" t="s">
        <v>16</v>
      </c>
      <c r="E389" s="14"/>
      <c r="F389" s="15"/>
      <c r="G389" s="46">
        <f>ROUND(Πίνακας13[[#This Row],[ΠΟΣΟΤΗΤΑ]]*Πίνακας13[[#This Row],[ΤΙΜΗ ΜΟΝΑΔΟΣ ΧΩΡΙΣ ΦΠΑ]],2)</f>
        <v>0</v>
      </c>
      <c r="H389" s="16"/>
      <c r="I389" s="16"/>
    </row>
    <row r="390" spans="1:9" ht="26.1" customHeight="1" x14ac:dyDescent="0.25">
      <c r="A390" s="105"/>
      <c r="B390" s="11" t="s">
        <v>828</v>
      </c>
      <c r="C390" s="12" t="s">
        <v>829</v>
      </c>
      <c r="D390" s="13" t="s">
        <v>88</v>
      </c>
      <c r="E390" s="14"/>
      <c r="F390" s="15"/>
      <c r="G390" s="46">
        <f>ROUND(Πίνακας13[[#This Row],[ΠΟΣΟΤΗΤΑ]]*Πίνακας13[[#This Row],[ΤΙΜΗ ΜΟΝΑΔΟΣ ΧΩΡΙΣ ΦΠΑ]],2)</f>
        <v>0</v>
      </c>
      <c r="H390" s="16"/>
      <c r="I390" s="16"/>
    </row>
    <row r="391" spans="1:9" ht="26.1" customHeight="1" x14ac:dyDescent="0.25">
      <c r="A391" s="105"/>
      <c r="B391" s="11" t="s">
        <v>830</v>
      </c>
      <c r="C391" s="12" t="s">
        <v>831</v>
      </c>
      <c r="D391" s="13" t="s">
        <v>88</v>
      </c>
      <c r="E391" s="14"/>
      <c r="F391" s="15"/>
      <c r="G391" s="46">
        <f>ROUND(Πίνακας13[[#This Row],[ΠΟΣΟΤΗΤΑ]]*Πίνακας13[[#This Row],[ΤΙΜΗ ΜΟΝΑΔΟΣ ΧΩΡΙΣ ΦΠΑ]],2)</f>
        <v>0</v>
      </c>
      <c r="H391" s="16"/>
      <c r="I391" s="16"/>
    </row>
    <row r="392" spans="1:9" ht="26.1" customHeight="1" x14ac:dyDescent="0.25">
      <c r="A392" s="105"/>
      <c r="B392" s="11" t="s">
        <v>832</v>
      </c>
      <c r="C392" s="12" t="s">
        <v>833</v>
      </c>
      <c r="D392" s="13" t="s">
        <v>88</v>
      </c>
      <c r="E392" s="14"/>
      <c r="F392" s="15"/>
      <c r="G392" s="46">
        <f>ROUND(Πίνακας13[[#This Row],[ΠΟΣΟΤΗΤΑ]]*Πίνακας13[[#This Row],[ΤΙΜΗ ΜΟΝΑΔΟΣ ΧΩΡΙΣ ΦΠΑ]],2)</f>
        <v>0</v>
      </c>
      <c r="H392" s="16"/>
      <c r="I392" s="16"/>
    </row>
    <row r="393" spans="1:9" ht="26.1" customHeight="1" x14ac:dyDescent="0.25">
      <c r="A393" s="105"/>
      <c r="B393" s="11" t="s">
        <v>834</v>
      </c>
      <c r="C393" s="12" t="s">
        <v>835</v>
      </c>
      <c r="D393" s="13" t="s">
        <v>836</v>
      </c>
      <c r="E393" s="14"/>
      <c r="F393" s="15"/>
      <c r="G393" s="46">
        <f>ROUND(Πίνακας13[[#This Row],[ΠΟΣΟΤΗΤΑ]]*Πίνακας13[[#This Row],[ΤΙΜΗ ΜΟΝΑΔΟΣ ΧΩΡΙΣ ΦΠΑ]],2)</f>
        <v>0</v>
      </c>
      <c r="H393" s="16"/>
      <c r="I393" s="16"/>
    </row>
    <row r="394" spans="1:9" ht="26.1" customHeight="1" thickBot="1" x14ac:dyDescent="0.3">
      <c r="A394" s="106"/>
      <c r="B394" s="47" t="s">
        <v>837</v>
      </c>
      <c r="C394" s="48" t="s">
        <v>838</v>
      </c>
      <c r="D394" s="49" t="s">
        <v>839</v>
      </c>
      <c r="E394" s="50"/>
      <c r="F394" s="51"/>
      <c r="G394" s="52">
        <f>ROUND(Πίνακας13[[#This Row],[ΠΟΣΟΤΗΤΑ]]*Πίνακας13[[#This Row],[ΤΙΜΗ ΜΟΝΑΔΟΣ ΧΩΡΙΣ ΦΠΑ]],2)</f>
        <v>0</v>
      </c>
      <c r="H394" s="16"/>
      <c r="I394" s="16"/>
    </row>
    <row r="395" spans="1:9" ht="15.75" thickBot="1" x14ac:dyDescent="0.3">
      <c r="A395" s="115" t="s">
        <v>883</v>
      </c>
      <c r="B395" s="65"/>
      <c r="C395" s="66"/>
      <c r="D395" s="66"/>
      <c r="E395" s="67" t="s">
        <v>884</v>
      </c>
      <c r="F395" s="68"/>
      <c r="G395" s="69">
        <f>SUBTOTAL(109,G3:G394)</f>
        <v>0</v>
      </c>
      <c r="I395" s="16"/>
    </row>
    <row r="396" spans="1:9" x14ac:dyDescent="0.25">
      <c r="A396" s="116"/>
      <c r="B396" s="70"/>
      <c r="C396" s="71"/>
      <c r="D396" s="71"/>
      <c r="E396" s="72" t="s">
        <v>885</v>
      </c>
      <c r="F396" s="73"/>
      <c r="G396" s="74">
        <f>ROUND(G395*24%,2)</f>
        <v>0</v>
      </c>
      <c r="I396" s="16"/>
    </row>
    <row r="397" spans="1:9" ht="15.75" thickBot="1" x14ac:dyDescent="0.3">
      <c r="A397" s="117"/>
      <c r="B397" s="75"/>
      <c r="C397" s="76"/>
      <c r="D397" s="76"/>
      <c r="E397" s="77" t="s">
        <v>886</v>
      </c>
      <c r="F397" s="78"/>
      <c r="G397" s="79">
        <f>G395+G396</f>
        <v>0</v>
      </c>
      <c r="I397" s="16"/>
    </row>
    <row r="398" spans="1:9" x14ac:dyDescent="0.25">
      <c r="I398" s="16"/>
    </row>
    <row r="399" spans="1:9" x14ac:dyDescent="0.25">
      <c r="A399" s="118" t="s">
        <v>840</v>
      </c>
      <c r="B399" s="119"/>
      <c r="C399" s="119"/>
      <c r="D399" s="119"/>
      <c r="E399" s="119"/>
      <c r="F399" s="119"/>
      <c r="G399" s="120"/>
      <c r="I399" s="16"/>
    </row>
    <row r="400" spans="1:9" x14ac:dyDescent="0.25">
      <c r="A400" s="121" t="s">
        <v>887</v>
      </c>
      <c r="B400" s="121"/>
      <c r="C400" s="121"/>
      <c r="D400" s="121"/>
      <c r="E400" s="121"/>
      <c r="F400" s="121"/>
      <c r="G400" s="121"/>
    </row>
    <row r="401" spans="1:7" x14ac:dyDescent="0.25">
      <c r="A401" s="121"/>
      <c r="B401" s="121"/>
      <c r="C401" s="121"/>
      <c r="D401" s="121"/>
      <c r="E401" s="121"/>
      <c r="F401" s="121"/>
      <c r="G401" s="121"/>
    </row>
    <row r="402" spans="1:7" x14ac:dyDescent="0.25">
      <c r="B402" s="19"/>
      <c r="C402" s="20"/>
      <c r="D402" s="21"/>
      <c r="E402" s="20"/>
      <c r="F402" s="20"/>
      <c r="G402" s="20"/>
    </row>
    <row r="403" spans="1:7" x14ac:dyDescent="0.25">
      <c r="B403" s="22"/>
      <c r="C403" s="23"/>
      <c r="E403" s="23"/>
      <c r="F403" s="20"/>
      <c r="G403" s="23"/>
    </row>
  </sheetData>
  <mergeCells count="30">
    <mergeCell ref="A350:A353"/>
    <mergeCell ref="A268:A281"/>
    <mergeCell ref="A81:A105"/>
    <mergeCell ref="A106:A115"/>
    <mergeCell ref="A116:A126"/>
    <mergeCell ref="A282:A303"/>
    <mergeCell ref="A304:A307"/>
    <mergeCell ref="A308:A319"/>
    <mergeCell ref="A320:A342"/>
    <mergeCell ref="A343:A349"/>
    <mergeCell ref="A395:A397"/>
    <mergeCell ref="A399:G399"/>
    <mergeCell ref="A400:G401"/>
    <mergeCell ref="A354:A357"/>
    <mergeCell ref="A358:A394"/>
    <mergeCell ref="A1:G1"/>
    <mergeCell ref="A236:A244"/>
    <mergeCell ref="A245:A260"/>
    <mergeCell ref="A261:A267"/>
    <mergeCell ref="A56:A80"/>
    <mergeCell ref="A5:A8"/>
    <mergeCell ref="A9:A22"/>
    <mergeCell ref="A23:A37"/>
    <mergeCell ref="A38:A55"/>
    <mergeCell ref="A127:A147"/>
    <mergeCell ref="A148:A195"/>
    <mergeCell ref="A196:A211"/>
    <mergeCell ref="A212:A218"/>
    <mergeCell ref="A219:A235"/>
    <mergeCell ref="A3:A4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&amp;L&amp;9&amp;F&amp;C&amp;9&amp;A&amp;R&amp;9σελ.&amp;P από &amp;N</oddFooter>
  </headerFooter>
  <ignoredErrors>
    <ignoredError sqref="G395:G397" calculatedColumn="1"/>
  </ignoredErrors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9"/>
  <sheetViews>
    <sheetView workbookViewId="0">
      <selection activeCell="L18" sqref="L18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2.5" customHeight="1" x14ac:dyDescent="0.25">
      <c r="A1" s="126" t="s">
        <v>900</v>
      </c>
      <c r="B1" s="126"/>
      <c r="C1" s="126"/>
      <c r="D1" s="126"/>
      <c r="E1" s="126"/>
      <c r="F1" s="126"/>
      <c r="G1" s="126"/>
      <c r="H1" s="126"/>
    </row>
    <row r="2" spans="1:8" ht="67.5" customHeight="1" x14ac:dyDescent="0.25">
      <c r="A2" s="100" t="s">
        <v>899</v>
      </c>
      <c r="B2" s="100"/>
      <c r="C2" s="100"/>
      <c r="D2" s="100"/>
      <c r="E2" s="100"/>
      <c r="F2" s="100"/>
      <c r="G2" s="100"/>
      <c r="H2" s="100"/>
    </row>
    <row r="3" spans="1:8" ht="40.5" x14ac:dyDescent="0.25">
      <c r="A3" s="80" t="s">
        <v>0</v>
      </c>
      <c r="B3" s="80" t="s">
        <v>896</v>
      </c>
      <c r="C3" s="80" t="s">
        <v>898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9"/>
  <sheetViews>
    <sheetView workbookViewId="0">
      <selection activeCell="K8" sqref="K8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4" customHeight="1" x14ac:dyDescent="0.25">
      <c r="A1" s="124" t="s">
        <v>865</v>
      </c>
      <c r="B1" s="124"/>
      <c r="C1" s="124"/>
      <c r="D1" s="124"/>
      <c r="E1" s="124"/>
      <c r="F1" s="124"/>
      <c r="G1" s="124"/>
      <c r="H1" s="124"/>
    </row>
    <row r="2" spans="1:8" ht="30" customHeight="1" x14ac:dyDescent="0.25">
      <c r="A2" s="100" t="s">
        <v>866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901</v>
      </c>
      <c r="C3" s="80" t="s">
        <v>902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9"/>
  <sheetViews>
    <sheetView workbookViewId="0">
      <selection activeCell="M24" sqref="M24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4" customHeight="1" x14ac:dyDescent="0.25">
      <c r="A1" s="124" t="s">
        <v>869</v>
      </c>
      <c r="B1" s="124"/>
      <c r="C1" s="124"/>
      <c r="D1" s="124"/>
      <c r="E1" s="124"/>
      <c r="F1" s="124"/>
      <c r="G1" s="124"/>
      <c r="H1" s="124"/>
    </row>
    <row r="2" spans="1:8" ht="30" customHeight="1" x14ac:dyDescent="0.25">
      <c r="A2" s="100" t="s">
        <v>868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901</v>
      </c>
      <c r="C3" s="80" t="s">
        <v>902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9"/>
  <sheetViews>
    <sheetView workbookViewId="0">
      <selection activeCell="H30" sqref="H30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5.5" customHeight="1" x14ac:dyDescent="0.25">
      <c r="A1" s="124" t="s">
        <v>867</v>
      </c>
      <c r="B1" s="124"/>
      <c r="C1" s="124"/>
      <c r="D1" s="124"/>
      <c r="E1" s="124"/>
      <c r="F1" s="124"/>
      <c r="G1" s="124"/>
      <c r="H1" s="124"/>
    </row>
    <row r="2" spans="1:8" ht="38.25" customHeight="1" x14ac:dyDescent="0.25">
      <c r="A2" s="100" t="s">
        <v>903</v>
      </c>
      <c r="B2" s="100"/>
      <c r="C2" s="100"/>
      <c r="D2" s="100"/>
      <c r="E2" s="100"/>
      <c r="F2" s="100"/>
      <c r="G2" s="100"/>
      <c r="H2" s="100"/>
    </row>
    <row r="3" spans="1:8" ht="40.5" x14ac:dyDescent="0.25">
      <c r="A3" s="80" t="s">
        <v>0</v>
      </c>
      <c r="B3" s="80" t="s">
        <v>896</v>
      </c>
      <c r="C3" s="80" t="s">
        <v>889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9"/>
  <sheetViews>
    <sheetView workbookViewId="0">
      <selection activeCell="A3" sqref="A3:H9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2.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38.25" customHeight="1" x14ac:dyDescent="0.25">
      <c r="A2" s="100" t="s">
        <v>877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9"/>
  <sheetViews>
    <sheetView workbookViewId="0">
      <selection activeCell="H20" sqref="H20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9.7109375" customWidth="1"/>
  </cols>
  <sheetData>
    <row r="1" spans="1:8" ht="22.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56.25" customHeight="1" x14ac:dyDescent="0.25">
      <c r="A2" s="100" t="s">
        <v>876</v>
      </c>
      <c r="B2" s="100"/>
      <c r="C2" s="100"/>
      <c r="D2" s="100"/>
      <c r="E2" s="100"/>
      <c r="F2" s="100"/>
      <c r="G2" s="100"/>
      <c r="H2" s="100"/>
    </row>
    <row r="3" spans="1:8" ht="40.5" x14ac:dyDescent="0.25">
      <c r="A3" s="80" t="s">
        <v>0</v>
      </c>
      <c r="B3" s="80" t="s">
        <v>896</v>
      </c>
      <c r="C3" s="80" t="s">
        <v>36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9"/>
  <sheetViews>
    <sheetView workbookViewId="0">
      <selection activeCell="A3" sqref="A3:H9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6.2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38.25" customHeight="1" x14ac:dyDescent="0.25">
      <c r="A2" s="100" t="s">
        <v>870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894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workbookViewId="0">
      <selection activeCell="J7" sqref="J7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1.7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38.25" customHeight="1" x14ac:dyDescent="0.25">
      <c r="A2" s="100" t="s">
        <v>872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workbookViewId="0">
      <selection activeCell="M14" sqref="M14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18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38.25" customHeight="1" x14ac:dyDescent="0.25">
      <c r="A2" s="100" t="s">
        <v>873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workbookViewId="0">
      <selection activeCell="J3" sqref="J3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17.25" customHeight="1" x14ac:dyDescent="0.25">
      <c r="A1" s="127" t="s">
        <v>871</v>
      </c>
      <c r="B1" s="127"/>
      <c r="C1" s="127"/>
      <c r="D1" s="127"/>
      <c r="E1" s="127"/>
      <c r="F1" s="127"/>
      <c r="G1" s="127"/>
      <c r="H1" s="127"/>
    </row>
    <row r="2" spans="1:8" ht="38.25" customHeight="1" x14ac:dyDescent="0.25">
      <c r="A2" s="100" t="s">
        <v>874</v>
      </c>
      <c r="B2" s="100"/>
      <c r="C2" s="100"/>
      <c r="D2" s="100"/>
      <c r="E2" s="100"/>
      <c r="F2" s="100"/>
      <c r="G2" s="100"/>
      <c r="H2" s="100"/>
    </row>
    <row r="3" spans="1:8" ht="40.5" x14ac:dyDescent="0.25">
      <c r="A3" s="80" t="s">
        <v>0</v>
      </c>
      <c r="B3" s="80" t="s">
        <v>896</v>
      </c>
      <c r="C3" s="80" t="s">
        <v>36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20"/>
  <sheetViews>
    <sheetView workbookViewId="0">
      <selection activeCell="B23" sqref="B23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9.7109375" customWidth="1"/>
  </cols>
  <sheetData>
    <row r="1" spans="1:8" ht="56.25" customHeight="1" x14ac:dyDescent="0.25">
      <c r="A1" s="100" t="s">
        <v>856</v>
      </c>
      <c r="B1" s="100"/>
      <c r="C1" s="100"/>
      <c r="D1" s="100"/>
      <c r="E1" s="100"/>
      <c r="F1" s="100"/>
      <c r="G1" s="100"/>
      <c r="H1" s="100"/>
    </row>
    <row r="2" spans="1:8" ht="40.5" x14ac:dyDescent="0.25">
      <c r="A2" s="80" t="s">
        <v>0</v>
      </c>
      <c r="B2" s="80" t="s">
        <v>888</v>
      </c>
      <c r="C2" s="80" t="s">
        <v>889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  <row r="20" spans="11:11" x14ac:dyDescent="0.25">
      <c r="K20" s="129"/>
    </row>
  </sheetData>
  <mergeCells count="1">
    <mergeCell ref="A1:H1"/>
  </mergeCells>
  <pageMargins left="0.7" right="0.7" top="0.75" bottom="0.75" header="0.3" footer="0.3"/>
  <pageSetup paperSize="9" scale="79" fitToHeight="0" orientation="portrait" r:id="rId1"/>
  <headerFooter>
    <oddFooter>&amp;L&amp;9&amp;F&amp;C&amp;9&amp;A&amp;R&amp;9σελ. &amp;P από &amp;N</oddFooter>
  </headerFooter>
  <drawing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workbookViewId="0">
      <selection activeCell="J4" sqref="J4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3.2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54.75" customHeight="1" x14ac:dyDescent="0.25">
      <c r="A2" s="100" t="s">
        <v>875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904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9"/>
  <sheetViews>
    <sheetView workbookViewId="0">
      <selection activeCell="M22" sqref="M22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9.2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58.5" customHeight="1" x14ac:dyDescent="0.25">
      <c r="A2" s="100" t="s">
        <v>905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workbookViewId="0">
      <selection activeCell="T28" sqref="T28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21.75" customHeight="1" x14ac:dyDescent="0.25">
      <c r="A1" s="124" t="s">
        <v>871</v>
      </c>
      <c r="B1" s="124"/>
      <c r="C1" s="124"/>
      <c r="D1" s="124"/>
      <c r="E1" s="124"/>
      <c r="F1" s="124"/>
      <c r="G1" s="124"/>
      <c r="H1" s="124"/>
    </row>
    <row r="2" spans="1:8" ht="57" customHeight="1" x14ac:dyDescent="0.25">
      <c r="A2" s="100" t="s">
        <v>906</v>
      </c>
      <c r="B2" s="100"/>
      <c r="C2" s="100"/>
      <c r="D2" s="100"/>
      <c r="E2" s="100"/>
      <c r="F2" s="100"/>
      <c r="G2" s="100"/>
      <c r="H2" s="100"/>
    </row>
    <row r="3" spans="1:8" ht="30" x14ac:dyDescent="0.25">
      <c r="A3" s="80" t="s">
        <v>0</v>
      </c>
      <c r="B3" s="80" t="s">
        <v>35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4</v>
      </c>
      <c r="H3" s="80" t="s">
        <v>5</v>
      </c>
    </row>
    <row r="4" spans="1:8" x14ac:dyDescent="0.25">
      <c r="A4" s="81">
        <v>1</v>
      </c>
      <c r="B4" s="81"/>
      <c r="C4" s="81"/>
      <c r="D4" s="81"/>
      <c r="E4" s="81"/>
      <c r="F4" s="82">
        <f>ROUND(D4*E4,2)</f>
        <v>0</v>
      </c>
      <c r="G4" s="82">
        <f>ROUND(F4*24%,2)</f>
        <v>0</v>
      </c>
      <c r="H4" s="82">
        <f>F4+G4</f>
        <v>0</v>
      </c>
    </row>
    <row r="5" spans="1:8" x14ac:dyDescent="0.25">
      <c r="A5" s="81">
        <v>2</v>
      </c>
      <c r="B5" s="81"/>
      <c r="C5" s="81"/>
      <c r="D5" s="81"/>
      <c r="E5" s="81"/>
      <c r="F5" s="82">
        <f t="shared" ref="F5:F6" si="0">ROUND(D5*E5,2)</f>
        <v>0</v>
      </c>
      <c r="G5" s="82">
        <f t="shared" ref="G5:G6" si="1">ROUND(F5*24%,2)</f>
        <v>0</v>
      </c>
      <c r="H5" s="82">
        <f t="shared" ref="H5:H6" si="2">F5+G5</f>
        <v>0</v>
      </c>
    </row>
    <row r="6" spans="1:8" x14ac:dyDescent="0.25">
      <c r="A6" s="81">
        <v>3</v>
      </c>
      <c r="B6" s="81"/>
      <c r="C6" s="81"/>
      <c r="D6" s="81"/>
      <c r="E6" s="81"/>
      <c r="F6" s="82">
        <f t="shared" si="0"/>
        <v>0</v>
      </c>
      <c r="G6" s="82">
        <f t="shared" si="1"/>
        <v>0</v>
      </c>
      <c r="H6" s="82">
        <f t="shared" si="2"/>
        <v>0</v>
      </c>
    </row>
    <row r="7" spans="1:8" x14ac:dyDescent="0.25">
      <c r="A7" s="81">
        <v>4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ht="15.75" thickBot="1" x14ac:dyDescent="0.3">
      <c r="A8" s="81">
        <v>5</v>
      </c>
      <c r="B8" s="81"/>
      <c r="C8" s="81"/>
      <c r="D8" s="81"/>
      <c r="E8" s="81"/>
      <c r="F8" s="82">
        <f>ROUND(D8*E8,2)</f>
        <v>0</v>
      </c>
      <c r="G8" s="82">
        <f>ROUND(F8*24%,2)</f>
        <v>0</v>
      </c>
      <c r="H8" s="82">
        <f>F8+G8</f>
        <v>0</v>
      </c>
    </row>
    <row r="9" spans="1:8" x14ac:dyDescent="0.25">
      <c r="A9" s="83"/>
      <c r="B9" s="83" t="s">
        <v>6</v>
      </c>
      <c r="C9" s="83"/>
      <c r="D9" s="83"/>
      <c r="E9" s="83"/>
      <c r="F9" s="84">
        <f>SUM(F4:F8)</f>
        <v>0</v>
      </c>
      <c r="G9" s="84">
        <f>SUM(G4:G8)</f>
        <v>0</v>
      </c>
      <c r="H9" s="84">
        <f>SUM(H4:H8)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34"/>
  <sheetViews>
    <sheetView tabSelected="1" topLeftCell="A22" workbookViewId="0">
      <selection activeCell="I28" sqref="I28"/>
    </sheetView>
  </sheetViews>
  <sheetFormatPr defaultRowHeight="15" x14ac:dyDescent="0.25"/>
  <cols>
    <col min="1" max="1" width="6.5703125" customWidth="1"/>
    <col min="2" max="2" width="66.85546875" style="142" customWidth="1"/>
    <col min="3" max="4" width="13.140625" customWidth="1"/>
    <col min="5" max="5" width="18.42578125" customWidth="1"/>
  </cols>
  <sheetData>
    <row r="1" spans="1:11" ht="19.5" x14ac:dyDescent="0.3">
      <c r="A1" s="128" t="s">
        <v>907</v>
      </c>
      <c r="B1" s="128"/>
      <c r="C1" s="128"/>
      <c r="D1" s="128"/>
      <c r="E1" s="128"/>
    </row>
    <row r="2" spans="1:11" s="27" customFormat="1" ht="29.25" customHeight="1" x14ac:dyDescent="0.25">
      <c r="A2" s="131" t="s">
        <v>908</v>
      </c>
      <c r="B2" s="132" t="s">
        <v>891</v>
      </c>
      <c r="C2" s="133" t="s">
        <v>3</v>
      </c>
      <c r="D2" s="133" t="s">
        <v>4</v>
      </c>
      <c r="E2" s="134" t="s">
        <v>5</v>
      </c>
    </row>
    <row r="3" spans="1:11" ht="31.5" x14ac:dyDescent="0.25">
      <c r="A3" s="135">
        <v>1</v>
      </c>
      <c r="B3" s="141" t="s">
        <v>853</v>
      </c>
      <c r="C3" s="136">
        <f>'ΑΓΟΡΑ, ΚΑΤΑΣΚΕΥΣΗ  Η΄ΒΕΛΤΙΣΩΣΗ '!G395</f>
        <v>0</v>
      </c>
      <c r="D3" s="136">
        <f>'ΑΓΟΡΑ, ΚΑΤΑΣΚΕΥΣΗ  Η΄ΒΕΛΤΙΣΩΣΗ '!G396</f>
        <v>0</v>
      </c>
      <c r="E3" s="136">
        <f>'ΑΓΟΡΑ, ΚΑΤΑΣΚΕΥΣΗ  Η΄ΒΕΛΤΙΣΩΣΗ '!G397</f>
        <v>0</v>
      </c>
      <c r="G3" s="130"/>
      <c r="H3" s="130"/>
      <c r="I3" s="130"/>
      <c r="J3" s="130"/>
      <c r="K3" s="130"/>
    </row>
    <row r="4" spans="1:11" ht="60" x14ac:dyDescent="0.25">
      <c r="A4" s="135">
        <v>2</v>
      </c>
      <c r="B4" s="141" t="s">
        <v>856</v>
      </c>
      <c r="C4" s="136">
        <f>'ΕΞΟΠΛΙΣΜΟΣ &amp; ΕΞΟΠΛΙΣ. ΕΡΓΑΣΤΗΡ.'!F8</f>
        <v>0</v>
      </c>
      <c r="D4" s="136">
        <f>'ΕΞΟΠΛΙΣΜΟΣ &amp; ΕΞΟΠΛΙΣ. ΕΡΓΑΣΤΗΡ.'!G8</f>
        <v>0</v>
      </c>
      <c r="E4" s="136">
        <f>'ΕΞΟΠΛΙΣΜΟΣ &amp; ΕΞΟΠΛΙΣ. ΕΡΓΑΣΤΗΡ.'!H8</f>
        <v>0</v>
      </c>
      <c r="G4" s="130"/>
      <c r="H4" s="130"/>
      <c r="I4" s="130"/>
      <c r="J4" s="130"/>
      <c r="K4" s="130"/>
    </row>
    <row r="5" spans="1:11" ht="60" x14ac:dyDescent="0.25">
      <c r="A5" s="135">
        <v>3</v>
      </c>
      <c r="B5" s="141" t="s">
        <v>852</v>
      </c>
      <c r="C5" s="136">
        <f>'ΛΟΙΠΟΣ ΕΞΟΠΛ.'!F8</f>
        <v>0</v>
      </c>
      <c r="D5" s="136">
        <f>'ΛΟΙΠΟΣ ΕΞΟΠΛ.'!G8</f>
        <v>0</v>
      </c>
      <c r="E5" s="136">
        <f>'ΛΟΙΠΟΣ ΕΞΟΠΛ.'!H8</f>
        <v>0</v>
      </c>
      <c r="G5" s="130"/>
      <c r="H5" s="130"/>
      <c r="I5" s="130"/>
      <c r="J5" s="130"/>
      <c r="K5" s="130"/>
    </row>
    <row r="6" spans="1:11" ht="31.5" x14ac:dyDescent="0.25">
      <c r="A6" s="135">
        <v>4</v>
      </c>
      <c r="B6" s="141" t="s">
        <v>849</v>
      </c>
      <c r="C6" s="137">
        <f>'ΔΑΠΑΝΕΣ ΣΥΣΤΗΜΑΤΩΝ ΑΣΦΑΛΕΙΑΣΚΛΠ'!F8</f>
        <v>0</v>
      </c>
      <c r="D6" s="137">
        <f>'ΔΑΠΑΝΕΣ ΣΥΣΤΗΜΑΤΩΝ ΑΣΦΑΛΕΙΑΣΚΛΠ'!G8</f>
        <v>0</v>
      </c>
      <c r="E6" s="137">
        <f>'ΔΑΠΑΝΕΣ ΣΥΣΤΗΜΑΤΩΝ ΑΣΦΑΛΕΙΑΣΚΛΠ'!H8</f>
        <v>0</v>
      </c>
      <c r="G6" s="130"/>
      <c r="H6" s="130"/>
      <c r="I6" s="130"/>
      <c r="J6" s="130"/>
      <c r="K6" s="130"/>
    </row>
    <row r="7" spans="1:11" ht="60" x14ac:dyDescent="0.25">
      <c r="A7" s="135">
        <v>5</v>
      </c>
      <c r="B7" s="141" t="s">
        <v>890</v>
      </c>
      <c r="C7" s="138">
        <f>'ΑΓΟΡΑ ΚΑΙΝΟΥΡΙΩΝ ΟΧΗΜΑΤΩΝ'!F8</f>
        <v>0</v>
      </c>
      <c r="D7" s="138">
        <f>'ΑΓΟΡΑ ΚΑΙΝΟΥΡΙΩΝ ΟΧΗΜΑΤΩΝ'!G8</f>
        <v>0</v>
      </c>
      <c r="E7" s="138">
        <f>'ΑΓΟΡΑ ΚΑΙΝΟΥΡΙΩΝ ΟΧΗΜΑΤΩΝ'!H8</f>
        <v>0</v>
      </c>
      <c r="G7" s="130"/>
      <c r="H7" s="130"/>
      <c r="I7" s="130"/>
      <c r="J7" s="130"/>
      <c r="K7" s="130"/>
    </row>
    <row r="8" spans="1:11" ht="31.5" x14ac:dyDescent="0.25">
      <c r="A8" s="135">
        <v>6</v>
      </c>
      <c r="B8" s="141" t="s">
        <v>850</v>
      </c>
      <c r="C8" s="139">
        <f>Πίνακας2564567[[#This Row],[ΚΟΣΤΟΣ]]</f>
        <v>0</v>
      </c>
      <c r="D8" s="139">
        <f>Πίνακας2564567[[#This Row],[ΦΠΑ]]</f>
        <v>0</v>
      </c>
      <c r="E8" s="139">
        <f>Πίνακας2564567[[#This Row],[ΣΥΝΟΛΙΚΟ ΚΟΣΤΟΣ]]</f>
        <v>0</v>
      </c>
      <c r="G8" s="130"/>
      <c r="H8" s="130"/>
      <c r="I8" s="130"/>
      <c r="J8" s="130"/>
      <c r="K8" s="130"/>
    </row>
    <row r="9" spans="1:11" ht="45" x14ac:dyDescent="0.25">
      <c r="A9" s="135">
        <v>7</v>
      </c>
      <c r="B9" s="141" t="s">
        <v>893</v>
      </c>
      <c r="C9" s="139">
        <f>'ΑΜΟΙΒΕΣ ΠΡΟΣΩΠΙΚΟΥ'!F8</f>
        <v>0</v>
      </c>
      <c r="D9" s="139">
        <f>'ΑΜΟΙΒΕΣ ΠΡΟΣΩΠΙΚΟΥ'!G8</f>
        <v>0</v>
      </c>
      <c r="E9" s="139">
        <f>'ΑΜΟΙΒΕΣ ΠΡΟΣΩΠΙΚΟΥ'!H8</f>
        <v>0</v>
      </c>
      <c r="G9" s="130"/>
      <c r="H9" s="130"/>
      <c r="I9" s="130"/>
      <c r="J9" s="130"/>
      <c r="K9" s="130"/>
    </row>
    <row r="10" spans="1:11" ht="30" x14ac:dyDescent="0.25">
      <c r="A10" s="135">
        <v>8</v>
      </c>
      <c r="B10" s="141" t="s">
        <v>855</v>
      </c>
      <c r="C10" s="139">
        <f>'ΓΕΝΙΚΕΣ ΔΑΠΑΝΕΣ'!F8</f>
        <v>0</v>
      </c>
      <c r="D10" s="139">
        <f>'ΓΕΝΙΚΕΣ ΔΑΠΑΝΕΣ'!G8</f>
        <v>0</v>
      </c>
      <c r="E10" s="139">
        <f>'ΓΕΝΙΚΕΣ ΔΑΠΑΝΕΣ'!H8</f>
        <v>0</v>
      </c>
    </row>
    <row r="11" spans="1:11" x14ac:dyDescent="0.25">
      <c r="A11" s="135">
        <v>9</v>
      </c>
      <c r="B11" s="141" t="s">
        <v>846</v>
      </c>
      <c r="C11" s="139">
        <f>'ΠΙΣΤΟΠ. ΠΟΙΟΤΗΤΑΣ'!F8</f>
        <v>0</v>
      </c>
      <c r="D11" s="139">
        <f>'ΠΙΣΤΟΠ. ΠΟΙΟΤΗΤΑΣ'!G8</f>
        <v>0</v>
      </c>
      <c r="E11" s="139">
        <f>'ΠΙΣΤΟΠ. ΠΟΙΟΤΗΤΑΣ'!H8</f>
        <v>0</v>
      </c>
    </row>
    <row r="12" spans="1:11" x14ac:dyDescent="0.25">
      <c r="A12" s="135">
        <v>10</v>
      </c>
      <c r="B12" s="141" t="s">
        <v>847</v>
      </c>
      <c r="C12" s="139">
        <f>'ΑΣΦΑΛ. ΣΥΜΒΟΛ.'!F8</f>
        <v>0</v>
      </c>
      <c r="D12" s="139">
        <f>'ΑΣΦΑΛ. ΣΥΜΒΟΛ.'!G8</f>
        <v>0</v>
      </c>
      <c r="E12" s="139">
        <f>'ΑΣΦΑΛ. ΣΥΜΒΟΛ.'!H8</f>
        <v>0</v>
      </c>
    </row>
    <row r="13" spans="1:11" ht="60" x14ac:dyDescent="0.25">
      <c r="A13" s="135">
        <v>11</v>
      </c>
      <c r="B13" s="141" t="s">
        <v>910</v>
      </c>
      <c r="C13" s="139">
        <f>'ΔΑΠΑΝΕΣ ΔΙΑΜΟΡΦΩΣΗΣ ΧΩΡΩΝ ΠΡΟΒΟ'!F10</f>
        <v>0</v>
      </c>
      <c r="D13" s="139">
        <f>'ΔΑΠΑΝΕΣ ΔΙΑΜΟΡΦΩΣΗΣ ΧΩΡΩΝ ΠΡΟΒΟ'!G10</f>
        <v>0</v>
      </c>
      <c r="E13" s="139">
        <f>'ΔΑΠΑΝΕΣ ΔΙΑΜΟΡΦΩΣΗΣ ΧΩΡΩΝ ΠΡΟΒΟ'!H10</f>
        <v>0</v>
      </c>
    </row>
    <row r="14" spans="1:11" ht="75" x14ac:dyDescent="0.25">
      <c r="A14" s="135">
        <v>12</v>
      </c>
      <c r="B14" s="141" t="s">
        <v>848</v>
      </c>
      <c r="C14" s="139">
        <f>' ΑΝΑΠΤΥΞΗ  ΛΟΓΙΣΜΙΚΟΥ ΚΛΠ '!F8</f>
        <v>0</v>
      </c>
      <c r="D14" s="139">
        <f>' ΑΝΑΠΤΥΞΗ  ΛΟΓΙΣΜΙΚΟΥ ΚΛΠ '!G8</f>
        <v>0</v>
      </c>
      <c r="E14" s="139">
        <f>' ΑΝΑΠΤΥΞΗ  ΛΟΓΙΣΜΙΚΟΥ ΚΛΠ '!H8</f>
        <v>0</v>
      </c>
    </row>
    <row r="15" spans="1:11" ht="30" x14ac:dyDescent="0.25">
      <c r="A15" s="135">
        <v>13</v>
      </c>
      <c r="B15" s="141" t="s">
        <v>851</v>
      </c>
      <c r="C15" s="139">
        <f>ΕΝΕΡΓ.ΠΡΟΒΟΛΗΣ!F8</f>
        <v>0</v>
      </c>
      <c r="D15" s="139">
        <f>ΕΝΕΡΓ.ΠΡΟΒΟΛΗΣ!G8</f>
        <v>0</v>
      </c>
      <c r="E15" s="139">
        <f>ΕΝΕΡΓ.ΠΡΟΒΟΛΗΣ!H8</f>
        <v>0</v>
      </c>
    </row>
    <row r="16" spans="1:11" ht="60" x14ac:dyDescent="0.25">
      <c r="A16" s="135">
        <v>14</v>
      </c>
      <c r="B16" s="141" t="s">
        <v>911</v>
      </c>
      <c r="C16" s="140">
        <f>' ΕΡΓΑΣΙΕΣ ΠΡΑΣΙΝΟΥ ΔΕΝΤΡΟΦΥΤΕΥΣ'!F9</f>
        <v>0</v>
      </c>
      <c r="D16" s="140">
        <f>' ΕΡΓΑΣΙΕΣ ΠΡΑΣΙΝΟΥ ΔΕΝΤΡΟΦΥΤΕΥΣ'!G9</f>
        <v>0</v>
      </c>
      <c r="E16" s="140">
        <f>' ΕΡΓΑΣΙΕΣ ΠΡΑΣΙΝΟΥ ΔΕΝΤΡΟΦΥΤΕΥΣ'!H9</f>
        <v>0</v>
      </c>
    </row>
    <row r="17" spans="1:5" ht="60" x14ac:dyDescent="0.25">
      <c r="A17" s="135">
        <v>15</v>
      </c>
      <c r="B17" s="141" t="s">
        <v>912</v>
      </c>
      <c r="C17" s="140">
        <f>'ΣΥΓΚΡΟΤΗΜΑ ΨΥΧΡΗΣ ΕΚΘΛΙΨΗΣ ΕΛΑΟ'!F10</f>
        <v>0</v>
      </c>
      <c r="D17" s="140">
        <f>'ΣΥΓΚΡΟΤΗΜΑ ΨΥΧΡΗΣ ΕΚΘΛΙΨΗΣ ΕΛΑΟ'!G10</f>
        <v>0</v>
      </c>
      <c r="E17" s="140">
        <f>'ΣΥΓΚΡΟΤΗΜΑ ΨΥΧΡΗΣ ΕΚΘΛΙΨΗΣ ΕΛΑΟ'!H10</f>
        <v>0</v>
      </c>
    </row>
    <row r="18" spans="1:5" ht="45" x14ac:dyDescent="0.25">
      <c r="A18" s="135">
        <v>16</v>
      </c>
      <c r="B18" s="141" t="s">
        <v>913</v>
      </c>
      <c r="C18" s="140">
        <f>'ΕΞΟΠΛΙΣΜΟΣ ΑΝΑΨΥΧΗΣ ΠΕΛΑΤΩΝ'!F9</f>
        <v>0</v>
      </c>
      <c r="D18" s="140">
        <f>'ΕΞΟΠΛΙΣΜΟΣ ΑΝΑΨΥΧΗΣ ΠΕΛΑΤΩΝ'!G9</f>
        <v>0</v>
      </c>
      <c r="E18" s="140">
        <f>'ΕΞΟΠΛΙΣΜΟΣ ΑΝΑΨΥΧΗΣ ΠΕΛΑΤΩΝ'!H9</f>
        <v>0</v>
      </c>
    </row>
    <row r="19" spans="1:5" ht="45" x14ac:dyDescent="0.25">
      <c r="A19" s="135">
        <v>17</v>
      </c>
      <c r="B19" s="141" t="s">
        <v>928</v>
      </c>
      <c r="C19" s="137">
        <f>'ΔΑΠ. ΟΙΚΙΣΚΟΥ 19222 &amp; 19231'!F10</f>
        <v>0</v>
      </c>
      <c r="D19" s="137">
        <f>'ΔΑΠ. ΟΙΚΙΣΚΟΥ 19222 &amp; 19231'!G10</f>
        <v>0</v>
      </c>
      <c r="E19" s="137">
        <f>'ΔΑΠ. ΟΙΚΙΣΚΟΥ 19222 &amp; 19231'!H10</f>
        <v>0</v>
      </c>
    </row>
    <row r="20" spans="1:5" ht="45" x14ac:dyDescent="0.25">
      <c r="A20" s="135">
        <v>18</v>
      </c>
      <c r="B20" s="141" t="s">
        <v>914</v>
      </c>
      <c r="C20" s="140">
        <f>'ΔΑΠ. ΟΙΚΙΣΚΟΥ ΚΑΤΑΛΥΜΑΤΑ'!F10</f>
        <v>0</v>
      </c>
      <c r="D20" s="140">
        <f>'ΔΑΠ. ΟΙΚΙΣΚΟΥ ΚΑΤΑΛΥΜΑΤΑ'!G10</f>
        <v>0</v>
      </c>
      <c r="E20" s="140">
        <f>'ΔΑΠ. ΟΙΚΙΣΚΟΥ ΚΑΤΑΛΥΜΑΤΑ'!H10</f>
        <v>0</v>
      </c>
    </row>
    <row r="21" spans="1:5" ht="90" x14ac:dyDescent="0.25">
      <c r="A21" s="135">
        <v>19</v>
      </c>
      <c r="B21" s="141" t="s">
        <v>915</v>
      </c>
      <c r="C21" s="140">
        <f>'ΔΑΠΑΝΕΣ ΕΙΔΙΚΟΥ ΕΞΟΠΛΙΣΜΟΥ'!F9</f>
        <v>0</v>
      </c>
      <c r="D21" s="140">
        <f>'ΔΑΠΑΝΕΣ ΕΙΔΙΚΟΥ ΕΞΟΠΛΙΣΜΟΥ'!G9</f>
        <v>0</v>
      </c>
      <c r="E21" s="140">
        <f>'ΔΑΠΑΝΕΣ ΕΙΔΙΚΟΥ ΕΞΟΠΛΙΣΜΟΥ'!H9</f>
        <v>0</v>
      </c>
    </row>
    <row r="22" spans="1:5" ht="30" x14ac:dyDescent="0.25">
      <c r="A22" s="135">
        <v>20</v>
      </c>
      <c r="B22" s="141" t="s">
        <v>916</v>
      </c>
      <c r="C22" s="140">
        <f>'ΕΡΓΑ ΠΡΑΣΙΝΟΥ ΚΑΙ ΕΡΓΑ ΔΙΑΚΟΣΜΗ'!F9</f>
        <v>0</v>
      </c>
      <c r="D22" s="140">
        <f>'ΕΡΓΑ ΠΡΑΣΙΝΟΥ ΚΑΙ ΕΡΓΑ ΔΙΑΚΟΣΜΗ'!G9</f>
        <v>0</v>
      </c>
      <c r="E22" s="140">
        <f>'ΕΡΓΑ ΠΡΑΣΙΝΟΥ ΚΑΙ ΕΡΓΑ ΔΙΑΚΟΣΜΗ'!H9</f>
        <v>0</v>
      </c>
    </row>
    <row r="23" spans="1:5" ht="30" x14ac:dyDescent="0.25">
      <c r="A23" s="135">
        <v>21</v>
      </c>
      <c r="B23" s="141" t="s">
        <v>917</v>
      </c>
      <c r="C23" s="137">
        <f>'ΕΡΓΑ ΠΡΑΣΙΝΟΥ'!F9</f>
        <v>0</v>
      </c>
      <c r="D23" s="137">
        <f>'ΕΡΓΑ ΠΡΑΣΙΝΟΥ'!G9</f>
        <v>0</v>
      </c>
      <c r="E23" s="137">
        <f>'ΕΡΓΑ ΠΡΑΣΙΝΟΥ'!H9</f>
        <v>0</v>
      </c>
    </row>
    <row r="24" spans="1:5" ht="60" x14ac:dyDescent="0.25">
      <c r="A24" s="135">
        <v>22</v>
      </c>
      <c r="B24" s="141" t="s">
        <v>918</v>
      </c>
      <c r="C24" s="140">
        <f>'ΟΧΗΜΑΤΑ ΕΙΔΙΚΟΥ ΤΥΠΟΥ'!F9</f>
        <v>0</v>
      </c>
      <c r="D24" s="140">
        <f>'ΟΧΗΜΑΤΑ ΕΙΔΙΚΟΥ ΤΥΠΟΥ'!G9</f>
        <v>0</v>
      </c>
      <c r="E24" s="140">
        <f>'ΟΧΗΜΑΤΑ ΕΙΔΙΚΟΥ ΤΥΠΟΥ'!H9</f>
        <v>0</v>
      </c>
    </row>
    <row r="25" spans="1:5" ht="30" x14ac:dyDescent="0.25">
      <c r="A25" s="135">
        <v>23</v>
      </c>
      <c r="B25" s="141" t="s">
        <v>919</v>
      </c>
      <c r="C25" s="140">
        <f>'ΔΙΠΛΩΜΑΤΑ ΕΥΕΡΕΣΙΤΕΧΝΙΑΣ'!F9</f>
        <v>0</v>
      </c>
      <c r="D25" s="140">
        <f>'ΔΙΠΛΩΜΑΤΑ ΕΥΕΡΕΣΙΤΕΧΝΙΑΣ'!G9</f>
        <v>0</v>
      </c>
      <c r="E25" s="140">
        <f>'ΔΙΠΛΩΜΑΤΑ ΕΥΕΡΕΣΙΤΕΧΝΙΑΣ'!H9</f>
        <v>0</v>
      </c>
    </row>
    <row r="26" spans="1:5" ht="45" x14ac:dyDescent="0.25">
      <c r="A26" s="135">
        <v>24</v>
      </c>
      <c r="B26" s="141" t="s">
        <v>920</v>
      </c>
      <c r="C26" s="140">
        <f>'ΔΗΜΙΟΥΡΓΙΑ ΚΟΙΝΩΝ ΕΡΓΑΣΤΗΡΙΩΝ'!F9</f>
        <v>0</v>
      </c>
      <c r="D26" s="140">
        <f>'ΔΗΜΙΟΥΡΓΙΑ ΚΟΙΝΩΝ ΕΡΓΑΣΤΗΡΙΩΝ'!G9</f>
        <v>0</v>
      </c>
      <c r="E26" s="140">
        <f>'ΔΗΜΙΟΥΡΓΙΑ ΚΟΙΝΩΝ ΕΡΓΑΣΤΗΡΙΩΝ'!H9</f>
        <v>0</v>
      </c>
    </row>
    <row r="27" spans="1:5" ht="30" x14ac:dyDescent="0.25">
      <c r="A27" s="135">
        <v>25</v>
      </c>
      <c r="B27" s="141" t="s">
        <v>921</v>
      </c>
      <c r="C27" s="140">
        <f>'ΔΑΠΑΝΕΣ ΓΙΑ ΜΕΛΕΤΕΣ-ΕΠΙΧ.ΣΧΕΔΙΑ'!F9</f>
        <v>0</v>
      </c>
      <c r="D27" s="140">
        <f>'ΔΑΠΑΝΕΣ ΓΙΑ ΜΕΛΕΤΕΣ-ΕΠΙΧ.ΣΧΕΔΙΑ'!G9</f>
        <v>0</v>
      </c>
      <c r="E27" s="140">
        <f>'ΔΑΠΑΝΕΣ ΓΙΑ ΜΕΛΕΤΕΣ-ΕΠΙΧ.ΣΧΕΔΙΑ'!H9</f>
        <v>0</v>
      </c>
    </row>
    <row r="28" spans="1:5" ht="30" x14ac:dyDescent="0.25">
      <c r="A28" s="135">
        <v>26</v>
      </c>
      <c r="B28" s="141" t="s">
        <v>922</v>
      </c>
      <c r="C28" s="140">
        <f>'ΔΑΠΑΝΕΣ ΕΞΕΥΡΕΣΗΣ ΕΤΑΙΡΩΝ'!F9</f>
        <v>0</v>
      </c>
      <c r="D28" s="140">
        <f>'ΔΑΠΑΝΕΣ ΕΞΕΥΡΕΣΗΣ ΕΤΑΙΡΩΝ'!G9</f>
        <v>0</v>
      </c>
      <c r="E28" s="140">
        <f>'ΔΑΠΑΝΕΣ ΕΞΕΥΡΕΣΗΣ ΕΤΑΙΡΩΝ'!H9</f>
        <v>0</v>
      </c>
    </row>
    <row r="29" spans="1:5" ht="45" x14ac:dyDescent="0.25">
      <c r="A29" s="135">
        <v>27</v>
      </c>
      <c r="B29" s="141" t="s">
        <v>923</v>
      </c>
      <c r="C29" s="140">
        <f>'ΛΕΙΤΟΥΡΓΙΚΕΣ ΔΑΠΑΝΕΣ ΣΥΝΕΡΓ.'!F9</f>
        <v>0</v>
      </c>
      <c r="D29" s="140">
        <f>'ΛΕΙΤΟΥΡΓΙΚΕΣ ΔΑΠΑΝΕΣ ΣΥΝΕΡΓ.'!G9</f>
        <v>0</v>
      </c>
      <c r="E29" s="140">
        <f>'ΛΕΙΤΟΥΡΓΙΚΕΣ ΔΑΠΑΝΕΣ ΣΥΝΕΡΓ.'!H9</f>
        <v>0</v>
      </c>
    </row>
    <row r="30" spans="1:5" ht="45" x14ac:dyDescent="0.25">
      <c r="A30" s="135">
        <v>28</v>
      </c>
      <c r="B30" s="141" t="s">
        <v>924</v>
      </c>
      <c r="C30" s="140">
        <f>'ΜΗΧ, ΕΔΑΦΗ, ΛΟΙΠ. ΠΑΓΙΑ ΣΥΝΕΡΓ.'!F9</f>
        <v>0</v>
      </c>
      <c r="D30" s="140">
        <f>'ΜΗΧ, ΕΔΑΦΗ, ΛΟΙΠ. ΠΑΓΙΑ ΣΥΝΕΡΓ.'!G9</f>
        <v>0</v>
      </c>
      <c r="E30" s="140">
        <f>'ΜΗΧ, ΕΔΑΦΗ, ΛΟΙΠ. ΠΑΓΙΑ ΣΥΝΕΡΓ.'!H9</f>
        <v>0</v>
      </c>
    </row>
    <row r="31" spans="1:5" ht="60" x14ac:dyDescent="0.25">
      <c r="A31" s="135">
        <v>29</v>
      </c>
      <c r="B31" s="141" t="s">
        <v>925</v>
      </c>
      <c r="C31" s="140">
        <f>'ΠΡΟΣΩΠ. ΣΥΝΕΡΓΑΣΙΑΣ'!F9</f>
        <v>0</v>
      </c>
      <c r="D31" s="140">
        <f>'ΠΡΟΣΩΠ. ΣΥΝΕΡΓΑΣΙΑΣ'!G9</f>
        <v>0</v>
      </c>
      <c r="E31" s="140">
        <f>'ΠΡΟΣΩΠ. ΣΥΝΕΡΓΑΣΙΑΣ'!H9</f>
        <v>0</v>
      </c>
    </row>
    <row r="32" spans="1:5" ht="60" x14ac:dyDescent="0.25">
      <c r="A32" s="135">
        <v>30</v>
      </c>
      <c r="B32" s="141" t="s">
        <v>926</v>
      </c>
      <c r="C32" s="140">
        <f>'ΠΡΟΩΘ. ΑΠΟΤΕΛ. ΣΥΝΕΡΓ.'!F9</f>
        <v>0</v>
      </c>
      <c r="D32" s="140">
        <f>'ΠΡΟΩΘ. ΑΠΟΤΕΛ. ΣΥΝΕΡΓ.'!G9</f>
        <v>0</v>
      </c>
      <c r="E32" s="140">
        <f>'ΠΡΟΩΘ. ΑΠΟΤΕΛ. ΣΥΝΕΡΓ.'!H9</f>
        <v>0</v>
      </c>
    </row>
    <row r="33" spans="1:5" ht="60.75" thickBot="1" x14ac:dyDescent="0.3">
      <c r="A33" s="135">
        <v>31</v>
      </c>
      <c r="B33" s="141" t="s">
        <v>927</v>
      </c>
      <c r="C33" s="140">
        <f>'ΣΥΣΤ. ΦΟΡΕΑ ΣΥΝΕΡΓ.'!F9</f>
        <v>0</v>
      </c>
      <c r="D33" s="140">
        <f>'ΣΥΣΤ. ΦΟΡΕΑ ΣΥΝΕΡΓ.'!G9</f>
        <v>0</v>
      </c>
      <c r="E33" s="140">
        <f>'ΣΥΣΤ. ΦΟΡΕΑ ΣΥΝΕΡΓ.'!H9</f>
        <v>0</v>
      </c>
    </row>
    <row r="34" spans="1:5" ht="15.75" thickBot="1" x14ac:dyDescent="0.3">
      <c r="A34" s="143"/>
      <c r="B34" s="144" t="s">
        <v>909</v>
      </c>
      <c r="C34" s="145">
        <f>SUBTOTAL(109,C3:C33)</f>
        <v>0</v>
      </c>
      <c r="D34" s="145">
        <f>SUBTOTAL(109,D3:D33)</f>
        <v>0</v>
      </c>
      <c r="E34" s="146">
        <f>SUBTOTAL(109,E3:E33)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"/>
  <sheetViews>
    <sheetView workbookViewId="0">
      <selection activeCell="M18" sqref="M17:M18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22.28515625" customWidth="1"/>
  </cols>
  <sheetData>
    <row r="1" spans="1:8" ht="60" customHeight="1" x14ac:dyDescent="0.25">
      <c r="A1" s="100" t="s">
        <v>852</v>
      </c>
      <c r="B1" s="100"/>
      <c r="C1" s="100"/>
      <c r="D1" s="100"/>
      <c r="E1" s="100"/>
      <c r="F1" s="100"/>
      <c r="G1" s="100"/>
      <c r="H1" s="100"/>
    </row>
    <row r="2" spans="1:8" ht="40.5" x14ac:dyDescent="0.25">
      <c r="A2" s="80" t="s">
        <v>0</v>
      </c>
      <c r="B2" s="80" t="s">
        <v>888</v>
      </c>
      <c r="C2" s="80" t="s">
        <v>889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77" fitToHeight="0" orientation="portrait" r:id="rId1"/>
  <headerFooter>
    <oddFooter>&amp;L&amp;9&amp;F&amp;C&amp;9&amp;A&amp;R&amp;9σελ. &amp;P από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8"/>
  <sheetViews>
    <sheetView workbookViewId="0">
      <selection activeCell="O35" sqref="O35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51" customHeight="1" x14ac:dyDescent="0.25">
      <c r="A1" s="100" t="s">
        <v>849</v>
      </c>
      <c r="B1" s="100"/>
      <c r="C1" s="100"/>
      <c r="D1" s="100"/>
      <c r="E1" s="100"/>
      <c r="F1" s="100"/>
      <c r="G1" s="100"/>
      <c r="H1" s="100"/>
    </row>
    <row r="2" spans="1:8" ht="40.5" x14ac:dyDescent="0.25">
      <c r="A2" s="80" t="s">
        <v>0</v>
      </c>
      <c r="B2" s="80" t="s">
        <v>888</v>
      </c>
      <c r="C2" s="80" t="s">
        <v>889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8"/>
  <sheetViews>
    <sheetView workbookViewId="0">
      <selection activeCell="O20" sqref="O20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61.5" customHeight="1" x14ac:dyDescent="0.25">
      <c r="A1" s="100" t="s">
        <v>890</v>
      </c>
      <c r="B1" s="100"/>
      <c r="C1" s="100"/>
      <c r="D1" s="100"/>
      <c r="E1" s="100"/>
      <c r="F1" s="100"/>
      <c r="G1" s="100"/>
      <c r="H1" s="100"/>
    </row>
    <row r="2" spans="1:8" ht="40.5" x14ac:dyDescent="0.25">
      <c r="A2" s="80" t="s">
        <v>0</v>
      </c>
      <c r="B2" s="80" t="s">
        <v>888</v>
      </c>
      <c r="C2" s="80" t="s">
        <v>889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8"/>
  <sheetViews>
    <sheetView workbookViewId="0">
      <selection activeCell="B2" sqref="B2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0" customHeight="1" x14ac:dyDescent="0.25">
      <c r="A1" s="100" t="s">
        <v>850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36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"/>
  <sheetViews>
    <sheetView workbookViewId="0">
      <selection activeCell="L17" sqref="L17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8.25" customHeight="1" x14ac:dyDescent="0.25">
      <c r="A1" s="100" t="s">
        <v>893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892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"/>
  <sheetViews>
    <sheetView workbookViewId="0">
      <selection activeCell="K9" sqref="K9"/>
    </sheetView>
  </sheetViews>
  <sheetFormatPr defaultRowHeight="15" x14ac:dyDescent="0.25"/>
  <cols>
    <col min="1" max="1" width="4.140625" bestFit="1" customWidth="1"/>
    <col min="2" max="2" width="31.140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1" spans="1:8" ht="32.25" customHeight="1" x14ac:dyDescent="0.25">
      <c r="A1" s="100" t="s">
        <v>855</v>
      </c>
      <c r="B1" s="100"/>
      <c r="C1" s="100"/>
      <c r="D1" s="100"/>
      <c r="E1" s="100"/>
      <c r="F1" s="100"/>
      <c r="G1" s="100"/>
      <c r="H1" s="100"/>
    </row>
    <row r="2" spans="1:8" ht="30" x14ac:dyDescent="0.25">
      <c r="A2" s="80" t="s">
        <v>0</v>
      </c>
      <c r="B2" s="80" t="s">
        <v>891</v>
      </c>
      <c r="C2" s="80" t="s">
        <v>894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</row>
    <row r="3" spans="1:8" x14ac:dyDescent="0.25">
      <c r="A3" s="81">
        <v>1</v>
      </c>
      <c r="B3" s="81"/>
      <c r="C3" s="81"/>
      <c r="D3" s="81"/>
      <c r="E3" s="81"/>
      <c r="F3" s="82">
        <f>ROUND(D3*E3,2)</f>
        <v>0</v>
      </c>
      <c r="G3" s="82">
        <f>ROUND(F3*24%,2)</f>
        <v>0</v>
      </c>
      <c r="H3" s="82">
        <f>F3+G3</f>
        <v>0</v>
      </c>
    </row>
    <row r="4" spans="1:8" x14ac:dyDescent="0.25">
      <c r="A4" s="81">
        <v>2</v>
      </c>
      <c r="B4" s="81"/>
      <c r="C4" s="81"/>
      <c r="D4" s="81"/>
      <c r="E4" s="81"/>
      <c r="F4" s="82">
        <f t="shared" ref="F4:F5" si="0">ROUND(D4*E4,2)</f>
        <v>0</v>
      </c>
      <c r="G4" s="82">
        <f t="shared" ref="G4:G5" si="1">ROUND(F4*24%,2)</f>
        <v>0</v>
      </c>
      <c r="H4" s="82">
        <f t="shared" ref="H4:H5" si="2">F4+G4</f>
        <v>0</v>
      </c>
    </row>
    <row r="5" spans="1:8" x14ac:dyDescent="0.25">
      <c r="A5" s="81">
        <v>3</v>
      </c>
      <c r="B5" s="81"/>
      <c r="C5" s="81"/>
      <c r="D5" s="81"/>
      <c r="E5" s="81"/>
      <c r="F5" s="82">
        <f t="shared" si="0"/>
        <v>0</v>
      </c>
      <c r="G5" s="82">
        <f t="shared" si="1"/>
        <v>0</v>
      </c>
      <c r="H5" s="82">
        <f t="shared" si="2"/>
        <v>0</v>
      </c>
    </row>
    <row r="6" spans="1:8" x14ac:dyDescent="0.25">
      <c r="A6" s="81">
        <v>4</v>
      </c>
      <c r="B6" s="81"/>
      <c r="C6" s="81"/>
      <c r="D6" s="81"/>
      <c r="E6" s="81"/>
      <c r="F6" s="82">
        <f>ROUND(D6*E6,2)</f>
        <v>0</v>
      </c>
      <c r="G6" s="82">
        <f>ROUND(F6*24%,2)</f>
        <v>0</v>
      </c>
      <c r="H6" s="82">
        <f>F6+G6</f>
        <v>0</v>
      </c>
    </row>
    <row r="7" spans="1:8" ht="15.75" thickBot="1" x14ac:dyDescent="0.3">
      <c r="A7" s="81">
        <v>5</v>
      </c>
      <c r="B7" s="81"/>
      <c r="C7" s="81"/>
      <c r="D7" s="81"/>
      <c r="E7" s="81"/>
      <c r="F7" s="82">
        <f>ROUND(D7*E7,2)</f>
        <v>0</v>
      </c>
      <c r="G7" s="82">
        <f>ROUND(F7*24%,2)</f>
        <v>0</v>
      </c>
      <c r="H7" s="82">
        <f>F7+G7</f>
        <v>0</v>
      </c>
    </row>
    <row r="8" spans="1:8" x14ac:dyDescent="0.25">
      <c r="A8" s="83"/>
      <c r="B8" s="83" t="s">
        <v>6</v>
      </c>
      <c r="C8" s="83"/>
      <c r="D8" s="83"/>
      <c r="E8" s="83"/>
      <c r="F8" s="84">
        <f>SUM(F3:F7)</f>
        <v>0</v>
      </c>
      <c r="G8" s="84">
        <f>SUM(G3:G7)</f>
        <v>0</v>
      </c>
      <c r="H8" s="84">
        <f>SUM(H3:H7)</f>
        <v>0</v>
      </c>
    </row>
  </sheetData>
  <mergeCells count="1">
    <mergeCell ref="A1:H1"/>
  </mergeCells>
  <pageMargins left="0.7" right="0.7" top="0.75" bottom="0.75" header="0.3" footer="0.3"/>
  <pageSetup paperSize="9" scale="8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34</vt:i4>
      </vt:variant>
    </vt:vector>
  </HeadingPairs>
  <TitlesOfParts>
    <vt:vector size="67" baseType="lpstr">
      <vt:lpstr>ΕΞΩΦΥΛΛΟ (2)</vt:lpstr>
      <vt:lpstr>ΑΓΟΡΑ, ΚΑΤΑΣΚΕΥΣΗ  Η΄ΒΕΛΤΙΣΩΣΗ </vt:lpstr>
      <vt:lpstr>ΕΞΟΠΛΙΣΜΟΣ &amp; ΕΞΟΠΛΙΣ. ΕΡΓΑΣΤΗΡ.</vt:lpstr>
      <vt:lpstr>ΛΟΙΠΟΣ ΕΞΟΠΛ.</vt:lpstr>
      <vt:lpstr>ΔΑΠΑΝΕΣ ΣΥΣΤΗΜΑΤΩΝ ΑΣΦΑΛΕΙΑΣΚΛΠ</vt:lpstr>
      <vt:lpstr>ΑΓΟΡΑ ΚΑΙΝΟΥΡΙΩΝ ΟΧΗΜΑΤΩΝ</vt:lpstr>
      <vt:lpstr>ΔΑΠΑΝΕΣ ΣΥΝΔΕΣΗΣ ΜΕ ΟΚΩ</vt:lpstr>
      <vt:lpstr>ΑΜΟΙΒΕΣ ΠΡΟΣΩΠΙΚΟΥ</vt:lpstr>
      <vt:lpstr>ΓΕΝΙΚΕΣ ΔΑΠΑΝΕΣ</vt:lpstr>
      <vt:lpstr>ΠΙΣΤΟΠ. ΠΟΙΟΤΗΤΑΣ</vt:lpstr>
      <vt:lpstr>ΑΣΦΑΛ. ΣΥΜΒΟΛ.</vt:lpstr>
      <vt:lpstr>ΔΑΠΑΝΕΣ ΔΙΑΜΟΡΦΩΣΗΣ ΧΩΡΩΝ ΠΡΟΒΟ</vt:lpstr>
      <vt:lpstr> ΑΝΑΠΤΥΞΗ  ΛΟΓΙΣΜΙΚΟΥ ΚΛΠ </vt:lpstr>
      <vt:lpstr>ΕΝΕΡΓ.ΠΡΟΒΟΛΗΣ</vt:lpstr>
      <vt:lpstr> ΕΡΓΑΣΙΕΣ ΠΡΑΣΙΝΟΥ ΔΕΝΤΡΟΦΥΤΕΥΣ</vt:lpstr>
      <vt:lpstr>ΣΥΓΚΡΟΤΗΜΑ ΨΥΧΡΗΣ ΕΚΘΛΙΨΗΣ ΕΛΑΟ</vt:lpstr>
      <vt:lpstr>ΕΞΟΠΛΙΣΜΟΣ ΑΝΑΨΥΧΗΣ ΠΕΛΑΤΩΝ</vt:lpstr>
      <vt:lpstr>ΔΑΠ. ΟΙΚΙΣΚΟΥ 19222 &amp; 19231</vt:lpstr>
      <vt:lpstr>ΔΑΠ. ΟΙΚΙΣΚΟΥ ΚΑΤΑΛΥΜΑΤΑ</vt:lpstr>
      <vt:lpstr>ΔΑΠΑΝΕΣ ΕΙΔΙΚΟΥ ΕΞΟΠΛΙΣΜΟΥ</vt:lpstr>
      <vt:lpstr>ΕΡΓΑ ΠΡΑΣΙΝΟΥ ΚΑΙ ΕΡΓΑ ΔΙΑΚΟΣΜΗ</vt:lpstr>
      <vt:lpstr>ΕΡΓΑ ΠΡΑΣΙΝΟΥ</vt:lpstr>
      <vt:lpstr>ΟΧΗΜΑΤΑ ΕΙΔΙΚΟΥ ΤΥΠΟΥ</vt:lpstr>
      <vt:lpstr>ΔΙΠΛΩΜΑΤΑ ΕΥΕΡΕΣΙΤΕΧΝΙΑΣ</vt:lpstr>
      <vt:lpstr>ΔΗΜΙΟΥΡΓΙΑ ΚΟΙΝΩΝ ΕΡΓΑΣΤΗΡΙΩΝ</vt:lpstr>
      <vt:lpstr>ΔΑΠΑΝΕΣ ΓΙΑ ΜΕΛΕΤΕΣ-ΕΠΙΧ.ΣΧΕΔΙΑ</vt:lpstr>
      <vt:lpstr>ΔΑΠΑΝΕΣ ΕΞΕΥΡΕΣΗΣ ΕΤΑΙΡΩΝ</vt:lpstr>
      <vt:lpstr>ΛΕΙΤΟΥΡΓΙΚΕΣ ΔΑΠΑΝΕΣ ΣΥΝΕΡΓ.</vt:lpstr>
      <vt:lpstr>ΜΗΧ, ΕΔΑΦΗ, ΛΟΙΠ. ΠΑΓΙΑ ΣΥΝΕΡΓ.</vt:lpstr>
      <vt:lpstr>ΠΡΟΣΩΠ. ΣΥΝΕΡΓΑΣΙΑΣ</vt:lpstr>
      <vt:lpstr>ΠΡΟΩΘ. ΑΠΟΤΕΛ. ΣΥΝΕΡΓ.</vt:lpstr>
      <vt:lpstr>ΣΥΣΤ. ΦΟΡΕΑ ΣΥΝΕΡΓ.</vt:lpstr>
      <vt:lpstr>ΣΥΝΟΛΑ</vt:lpstr>
      <vt:lpstr>' ΑΝΑΠΤΥΞΗ  ΛΟΓΙΣΜΙΚΟΥ ΚΛΠ '!Print_Area</vt:lpstr>
      <vt:lpstr>' ΕΡΓΑΣΙΕΣ ΠΡΑΣΙΝΟΥ ΔΕΝΤΡΟΦΥΤΕΥΣ'!Print_Area</vt:lpstr>
      <vt:lpstr>'ΑΓΟΡΑ ΚΑΙΝΟΥΡΙΩΝ ΟΧΗΜΑΤΩΝ'!Print_Area</vt:lpstr>
      <vt:lpstr>'ΑΓΟΡΑ, ΚΑΤΑΣΚΕΥΣΗ  Η΄ΒΕΛΤΙΣΩΣΗ '!Print_Area</vt:lpstr>
      <vt:lpstr>'ΑΜΟΙΒΕΣ ΠΡΟΣΩΠΙΚΟΥ'!Print_Area</vt:lpstr>
      <vt:lpstr>'ΑΣΦΑΛ. ΣΥΜΒΟΛ.'!Print_Area</vt:lpstr>
      <vt:lpstr>'ΓΕΝΙΚΕΣ ΔΑΠΑΝΕΣ'!Print_Area</vt:lpstr>
      <vt:lpstr>'ΔΑΠ. ΟΙΚΙΣΚΟΥ 19222 &amp; 19231'!Print_Area</vt:lpstr>
      <vt:lpstr>'ΔΑΠ. ΟΙΚΙΣΚΟΥ ΚΑΤΑΛΥΜΑΤΑ'!Print_Area</vt:lpstr>
      <vt:lpstr>'ΔΑΠΑΝΕΣ ΓΙΑ ΜΕΛΕΤΕΣ-ΕΠΙΧ.ΣΧΕΔΙΑ'!Print_Area</vt:lpstr>
      <vt:lpstr>'ΔΑΠΑΝΕΣ ΔΙΑΜΟΡΦΩΣΗΣ ΧΩΡΩΝ ΠΡΟΒΟ'!Print_Area</vt:lpstr>
      <vt:lpstr>'ΔΑΠΑΝΕΣ ΕΙΔΙΚΟΥ ΕΞΟΠΛΙΣΜΟΥ'!Print_Area</vt:lpstr>
      <vt:lpstr>'ΔΑΠΑΝΕΣ ΕΞΕΥΡΕΣΗΣ ΕΤΑΙΡΩΝ'!Print_Area</vt:lpstr>
      <vt:lpstr>'ΔΑΠΑΝΕΣ ΣΥΝΔΕΣΗΣ ΜΕ ΟΚΩ'!Print_Area</vt:lpstr>
      <vt:lpstr>'ΔΑΠΑΝΕΣ ΣΥΣΤΗΜΑΤΩΝ ΑΣΦΑΛΕΙΑΣΚΛΠ'!Print_Area</vt:lpstr>
      <vt:lpstr>'ΔΗΜΙΟΥΡΓΙΑ ΚΟΙΝΩΝ ΕΡΓΑΣΤΗΡΙΩΝ'!Print_Area</vt:lpstr>
      <vt:lpstr>'ΔΙΠΛΩΜΑΤΑ ΕΥΕΡΕΣΙΤΕΧΝΙΑΣ'!Print_Area</vt:lpstr>
      <vt:lpstr>ΕΝΕΡΓ.ΠΡΟΒΟΛΗΣ!Print_Area</vt:lpstr>
      <vt:lpstr>'ΕΞΟΠΛΙΣΜΟΣ &amp; ΕΞΟΠΛΙΣ. ΕΡΓΑΣΤΗΡ.'!Print_Area</vt:lpstr>
      <vt:lpstr>'ΕΞΟΠΛΙΣΜΟΣ ΑΝΑΨΥΧΗΣ ΠΕΛΑΤΩΝ'!Print_Area</vt:lpstr>
      <vt:lpstr>'ΕΞΩΦΥΛΛΟ (2)'!Print_Area</vt:lpstr>
      <vt:lpstr>'ΕΡΓΑ ΠΡΑΣΙΝΟΥ'!Print_Area</vt:lpstr>
      <vt:lpstr>'ΕΡΓΑ ΠΡΑΣΙΝΟΥ ΚΑΙ ΕΡΓΑ ΔΙΑΚΟΣΜΗ'!Print_Area</vt:lpstr>
      <vt:lpstr>'ΛΕΙΤΟΥΡΓΙΚΕΣ ΔΑΠΑΝΕΣ ΣΥΝΕΡΓ.'!Print_Area</vt:lpstr>
      <vt:lpstr>'ΛΟΙΠΟΣ ΕΞΟΠΛ.'!Print_Area</vt:lpstr>
      <vt:lpstr>'ΜΗΧ, ΕΔΑΦΗ, ΛΟΙΠ. ΠΑΓΙΑ ΣΥΝΕΡΓ.'!Print_Area</vt:lpstr>
      <vt:lpstr>'ΟΧΗΜΑΤΑ ΕΙΔΙΚΟΥ ΤΥΠΟΥ'!Print_Area</vt:lpstr>
      <vt:lpstr>'ΠΙΣΤΟΠ. ΠΟΙΟΤΗΤΑΣ'!Print_Area</vt:lpstr>
      <vt:lpstr>'ΠΡΟΣΩΠ. ΣΥΝΕΡΓΑΣΙΑΣ'!Print_Area</vt:lpstr>
      <vt:lpstr>'ΠΡΟΩΘ. ΑΠΟΤΕΛ. ΣΥΝΕΡΓ.'!Print_Area</vt:lpstr>
      <vt:lpstr>'ΣΥΓΚΡΟΤΗΜΑ ΨΥΧΡΗΣ ΕΚΘΛΙΨΗΣ ΕΛΑΟ'!Print_Area</vt:lpstr>
      <vt:lpstr>ΣΥΝΟΛΑ!Print_Area</vt:lpstr>
      <vt:lpstr>'ΣΥΣΤ. ΦΟΡΕΑ ΣΥΝΕΡΓ.'!Print_Area</vt:lpstr>
      <vt:lpstr>'ΑΓΟΡΑ, ΚΑΤΑΣΚΕΥΣΗ  Η΄ΒΕΛΤΙΣΩΣΗ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Τάσος Λειβαδιώτης</dc:creator>
  <cp:lastModifiedBy>PC2</cp:lastModifiedBy>
  <cp:lastPrinted>2019-02-21T09:01:56Z</cp:lastPrinted>
  <dcterms:created xsi:type="dcterms:W3CDTF">2018-08-08T08:40:02Z</dcterms:created>
  <dcterms:modified xsi:type="dcterms:W3CDTF">2019-02-21T11:02:20Z</dcterms:modified>
</cp:coreProperties>
</file>